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56" windowHeight="9360" tabRatio="886" activeTab="3"/>
  </bookViews>
  <sheets>
    <sheet name="Table 1" sheetId="1" r:id="rId1"/>
    <sheet name="Table 2" sheetId="2" r:id="rId2"/>
    <sheet name="Table 3" sheetId="3" r:id="rId3"/>
    <sheet name="Figure 1" sheetId="4" r:id="rId4"/>
  </sheets>
  <externalReferences>
    <externalReference r:id="rId7"/>
  </externalReferences>
  <definedNames>
    <definedName name="IDX" localSheetId="1">'Table 2'!#REF!</definedName>
    <definedName name="_xlnm.Print_Area" localSheetId="0">'Table 1'!$A$1:$J$34</definedName>
    <definedName name="_xlnm.Print_Area" localSheetId="1">'Table 2'!$A$4:$B$37</definedName>
    <definedName name="_xlnm.Print_Area" localSheetId="2">'Table 3'!$A$1:$H$18</definedName>
  </definedNames>
  <calcPr fullCalcOnLoad="1"/>
</workbook>
</file>

<file path=xl/sharedStrings.xml><?xml version="1.0" encoding="utf-8"?>
<sst xmlns="http://schemas.openxmlformats.org/spreadsheetml/2006/main" count="128" uniqueCount="91">
  <si>
    <t>Total Nonfarm</t>
  </si>
  <si>
    <t>Change</t>
  </si>
  <si>
    <t>Percentage</t>
  </si>
  <si>
    <t>Series (seasonally adjusted)</t>
  </si>
  <si>
    <t xml:space="preserve">  Total</t>
  </si>
  <si>
    <t>Unemployment rate</t>
  </si>
  <si>
    <t>Permit-authorized housing construction</t>
  </si>
  <si>
    <t xml:space="preserve">  Single family</t>
  </si>
  <si>
    <t>Chattanooga MSA</t>
  </si>
  <si>
    <t>Taxable sales (million $)</t>
  </si>
  <si>
    <t>Nonfarm employment (thousand)</t>
  </si>
  <si>
    <t>Clarksville MSA</t>
  </si>
  <si>
    <t>Total Private</t>
  </si>
  <si>
    <t>Manufacturing</t>
  </si>
  <si>
    <t>Durable Goods</t>
  </si>
  <si>
    <t>Non-Durable Goods</t>
  </si>
  <si>
    <t>Wholesale Trade</t>
  </si>
  <si>
    <t>Retail Trade</t>
  </si>
  <si>
    <t>Transportation and Utilities</t>
  </si>
  <si>
    <t>Information</t>
  </si>
  <si>
    <t>Financial Activities</t>
  </si>
  <si>
    <t>Finance and Insurance</t>
  </si>
  <si>
    <t>Real Estate and Rental and Leasing</t>
  </si>
  <si>
    <t>Professional and Business Services</t>
  </si>
  <si>
    <t>Professional, Scientific, and Technical Services</t>
  </si>
  <si>
    <t>Management of Companies and Enterprises</t>
  </si>
  <si>
    <t>Educational and Health Services</t>
  </si>
  <si>
    <t>Educational Services</t>
  </si>
  <si>
    <t>Health Care and Social Assistance</t>
  </si>
  <si>
    <t>Leisure and Hospitality</t>
  </si>
  <si>
    <t>Arts, Entertainment, and Recreation</t>
  </si>
  <si>
    <t>Accommodation and Food Services</t>
  </si>
  <si>
    <t>Accommodation</t>
  </si>
  <si>
    <t>Food Services and Drinking Places</t>
  </si>
  <si>
    <t>Other Services</t>
  </si>
  <si>
    <t>Government</t>
  </si>
  <si>
    <t>Note: Taxable sales and permit-authorized housing construction are quarterly sums of activity.</t>
  </si>
  <si>
    <t>2008Q2</t>
  </si>
  <si>
    <t>Industry</t>
  </si>
  <si>
    <t>2008Q3</t>
  </si>
  <si>
    <t>Table 1: Economic Indicators for Middle Tennessee</t>
  </si>
  <si>
    <t>Geographical Area</t>
  </si>
  <si>
    <t>Labor Force and Employment</t>
  </si>
  <si>
    <t>Midstate Total Employment</t>
  </si>
  <si>
    <t>Midstate (41 Counties)</t>
  </si>
  <si>
    <t>Midstate Labor Force</t>
  </si>
  <si>
    <t>Midstate Unemployed</t>
  </si>
  <si>
    <t>Midstate Unemployment Rate</t>
  </si>
  <si>
    <t>Nashville MSA Total Employment</t>
  </si>
  <si>
    <t>Nashville MSA (13 Counties)</t>
  </si>
  <si>
    <t>Nashville MSA Labor Force</t>
  </si>
  <si>
    <t>Nashville MSA Unemployed</t>
  </si>
  <si>
    <t>Nashville MSA Unemployment Rate</t>
  </si>
  <si>
    <t>Nashville MSA nonfarm employment</t>
  </si>
  <si>
    <t>Initial Claims for Unemployment Compensation</t>
  </si>
  <si>
    <t>Housing Construction</t>
  </si>
  <si>
    <t>New Residential Permits</t>
  </si>
  <si>
    <t xml:space="preserve">  Single-family</t>
  </si>
  <si>
    <t xml:space="preserve">  Multi-family</t>
  </si>
  <si>
    <t>Value of New Residential Units (million $)</t>
  </si>
  <si>
    <t>Tourism</t>
  </si>
  <si>
    <t>Total Air Passengers, Nashville International Airport</t>
  </si>
  <si>
    <t>Davidson County</t>
  </si>
  <si>
    <t>Taxable Sales (estimates)</t>
  </si>
  <si>
    <t>Nashville MSA (million $)</t>
  </si>
  <si>
    <t>Midstate Taxable Sales (million $)</t>
  </si>
  <si>
    <r>
      <t>Notes:</t>
    </r>
    <r>
      <rPr>
        <sz val="12"/>
        <rFont val="Arial"/>
        <family val="2"/>
      </rPr>
      <t xml:space="preserve"> Seasonal adjustment with X11.</t>
    </r>
  </si>
  <si>
    <t>Table 3: Economic Indicators for Chattanooga MSA and Clarksville MSA</t>
  </si>
  <si>
    <t>2009Q1</t>
  </si>
  <si>
    <t>Goods Producing</t>
  </si>
  <si>
    <t>Service-Providing</t>
  </si>
  <si>
    <t>Private Service Providing</t>
  </si>
  <si>
    <t>Natural Resources, Mining, &amp; Construction</t>
  </si>
  <si>
    <t>Trade, Transportation, and Utilities</t>
  </si>
  <si>
    <t>Administrative and Support and Waste Management and Remediation Services</t>
  </si>
  <si>
    <t>2008Q4</t>
  </si>
  <si>
    <t>Quarterly Nonfarm employment, Nashville MSA (seasonally adjusted, thousands)</t>
  </si>
  <si>
    <t>Tennessee, weekly average</t>
  </si>
  <si>
    <t>Continued Claims for Unemployment Compensation</t>
  </si>
  <si>
    <t>SF</t>
  </si>
  <si>
    <t>Total</t>
  </si>
  <si>
    <t>SASF</t>
  </si>
  <si>
    <t>TRSF</t>
  </si>
  <si>
    <t>SATotal</t>
  </si>
  <si>
    <t>TRTotal</t>
  </si>
  <si>
    <t>MASF</t>
  </si>
  <si>
    <t>2009Q2</t>
  </si>
  <si>
    <t>2009Q1 - 2009Q2</t>
  </si>
  <si>
    <t>2009Q2 - 2008Q2</t>
  </si>
  <si>
    <t xml:space="preserve"> 4-1</t>
  </si>
  <si>
    <t xml:space="preserve"> 1-2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</si>
</sst>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[$-409]mmm\-yy;@"/>
    <numFmt numFmtId="168" formatCode="0.0000"/>
    <numFmt numFmtId="169" formatCode="0.00000"/>
    <numFmt numFmtId="170" formatCode="#,##0.0_);\(#,##0.0\)"/>
    <numFmt numFmtId="171" formatCode="0.000%"/>
    <numFmt numFmtId="172" formatCode="0.0000%"/>
    <numFmt numFmtId="173" formatCode="#,##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(* #,##0_);_(* \(#,##0\);_(* &quot;-&quot;??_);_(@_)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&quot;$&quot;#,##0"/>
    <numFmt numFmtId="190" formatCode="_(* #,##0.0_);_(* \(#,##0.0\);_(* &quot;-&quot;?_);_(@_)"/>
    <numFmt numFmtId="191" formatCode="_(* #,##0.0000_);_(* \(#,##0.0000\);_(* &quot;-&quot;??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.0_-;\-* #,##0.0_-;_-* &quot;-&quot;?_-;_-@_-"/>
    <numFmt numFmtId="196" formatCode="0.000000"/>
    <numFmt numFmtId="197" formatCode="0.00000%"/>
    <numFmt numFmtId="198" formatCode="0.000000%"/>
    <numFmt numFmtId="199" formatCode="0;[Red]0"/>
    <numFmt numFmtId="200" formatCode="0.0;[Red]0.0"/>
    <numFmt numFmtId="201" formatCode="0.0000000"/>
    <numFmt numFmtId="202" formatCode="mmm\-yyyy"/>
    <numFmt numFmtId="203" formatCode="[$-409]dddd\,\ mmmm\ dd\,\ yyyy"/>
    <numFmt numFmtId="204" formatCode="[$€-2]\ #,##0.00_);[Red]\([$€-2]\ #,##0.00\)"/>
    <numFmt numFmtId="205" formatCode="&quot;$&quot;#,##0.0_);[Red]\(&quot;$&quot;#,##0.0\)"/>
    <numFmt numFmtId="206" formatCode="0.0000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57" applyFont="1">
      <alignment/>
      <protection/>
    </xf>
    <xf numFmtId="0" fontId="2" fillId="0" borderId="0" xfId="57" applyBorder="1" applyAlignment="1">
      <alignment horizontal="left" vertical="top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5" fillId="0" borderId="10" xfId="57" applyFont="1" applyFill="1" applyBorder="1" applyAlignment="1">
      <alignment horizontal="left"/>
      <protection/>
    </xf>
    <xf numFmtId="0" fontId="5" fillId="0" borderId="10" xfId="57" applyFont="1" applyFill="1" applyBorder="1" applyAlignment="1">
      <alignment horizontal="right" wrapText="1"/>
      <protection/>
    </xf>
    <xf numFmtId="166" fontId="2" fillId="0" borderId="0" xfId="61" applyNumberFormat="1" applyFont="1" applyFill="1" applyBorder="1" applyAlignment="1">
      <alignment horizontal="right"/>
    </xf>
    <xf numFmtId="166" fontId="2" fillId="0" borderId="0" xfId="61" applyNumberFormat="1" applyFont="1" applyAlignment="1">
      <alignment horizontal="right"/>
    </xf>
    <xf numFmtId="164" fontId="0" fillId="0" borderId="0" xfId="0" applyNumberFormat="1" applyAlignment="1">
      <alignment/>
    </xf>
    <xf numFmtId="166" fontId="0" fillId="0" borderId="0" xfId="61" applyNumberForma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3" fillId="0" borderId="0" xfId="58" applyFont="1">
      <alignment/>
      <protection/>
    </xf>
    <xf numFmtId="0" fontId="24" fillId="0" borderId="0" xfId="58" applyFont="1">
      <alignment/>
      <protection/>
    </xf>
    <xf numFmtId="0" fontId="24" fillId="0" borderId="0" xfId="58" applyFont="1" applyBorder="1">
      <alignment/>
      <protection/>
    </xf>
    <xf numFmtId="0" fontId="24" fillId="0" borderId="0" xfId="58" applyFont="1" applyBorder="1" applyAlignment="1">
      <alignment horizontal="left" vertical="top"/>
      <protection/>
    </xf>
    <xf numFmtId="0" fontId="23" fillId="0" borderId="0" xfId="58" applyFont="1" applyAlignment="1">
      <alignment horizontal="right"/>
      <protection/>
    </xf>
    <xf numFmtId="1" fontId="24" fillId="0" borderId="0" xfId="58" applyNumberFormat="1" applyFont="1">
      <alignment/>
      <protection/>
    </xf>
    <xf numFmtId="0" fontId="23" fillId="0" borderId="0" xfId="58" applyFont="1" applyBorder="1" applyAlignment="1">
      <alignment horizontal="right"/>
      <protection/>
    </xf>
    <xf numFmtId="0" fontId="23" fillId="0" borderId="10" xfId="58" applyFont="1" applyFill="1" applyBorder="1" applyAlignment="1">
      <alignment horizontal="left"/>
      <protection/>
    </xf>
    <xf numFmtId="0" fontId="24" fillId="0" borderId="10" xfId="58" applyFont="1" applyBorder="1">
      <alignment/>
      <protection/>
    </xf>
    <xf numFmtId="0" fontId="23" fillId="0" borderId="10" xfId="58" applyFont="1" applyFill="1" applyBorder="1" applyAlignment="1">
      <alignment horizontal="center" wrapText="1"/>
      <protection/>
    </xf>
    <xf numFmtId="0" fontId="23" fillId="0" borderId="10" xfId="58" applyFont="1" applyFill="1" applyBorder="1" applyAlignment="1">
      <alignment horizontal="right" wrapText="1"/>
      <protection/>
    </xf>
    <xf numFmtId="0" fontId="23" fillId="0" borderId="0" xfId="58" applyFont="1" applyFill="1" applyBorder="1" applyAlignment="1">
      <alignment horizontal="left"/>
      <protection/>
    </xf>
    <xf numFmtId="2" fontId="25" fillId="24" borderId="0" xfId="0" applyNumberFormat="1" applyFont="1" applyFill="1" applyBorder="1" applyAlignment="1">
      <alignment horizontal="right" wrapText="1"/>
    </xf>
    <xf numFmtId="166" fontId="24" fillId="0" borderId="0" xfId="61" applyNumberFormat="1" applyFont="1" applyFill="1" applyBorder="1" applyAlignment="1">
      <alignment horizontal="right"/>
    </xf>
    <xf numFmtId="166" fontId="24" fillId="0" borderId="0" xfId="61" applyNumberFormat="1" applyFont="1" applyAlignment="1">
      <alignment horizontal="right"/>
    </xf>
    <xf numFmtId="1" fontId="24" fillId="0" borderId="0" xfId="61" applyNumberFormat="1" applyFont="1" applyAlignment="1">
      <alignment/>
    </xf>
    <xf numFmtId="0" fontId="24" fillId="0" borderId="0" xfId="58" applyFont="1" applyFill="1" applyBorder="1" applyAlignment="1">
      <alignment horizontal="left"/>
      <protection/>
    </xf>
    <xf numFmtId="182" fontId="25" fillId="24" borderId="0" xfId="42" applyNumberFormat="1" applyFont="1" applyFill="1" applyBorder="1" applyAlignment="1">
      <alignment horizontal="right" wrapText="1"/>
    </xf>
    <xf numFmtId="166" fontId="25" fillId="24" borderId="0" xfId="61" applyNumberFormat="1" applyFont="1" applyFill="1" applyBorder="1" applyAlignment="1">
      <alignment horizontal="right" wrapText="1"/>
    </xf>
    <xf numFmtId="182" fontId="24" fillId="0" borderId="0" xfId="58" applyNumberFormat="1" applyFont="1">
      <alignment/>
      <protection/>
    </xf>
    <xf numFmtId="0" fontId="24" fillId="0" borderId="0" xfId="58" applyFont="1" applyAlignment="1">
      <alignment horizontal="right"/>
      <protection/>
    </xf>
    <xf numFmtId="200" fontId="25" fillId="24" borderId="0" xfId="61" applyNumberFormat="1" applyFont="1" applyFill="1" applyBorder="1" applyAlignment="1">
      <alignment horizontal="right" wrapText="1"/>
    </xf>
    <xf numFmtId="183" fontId="25" fillId="24" borderId="0" xfId="42" applyNumberFormat="1" applyFont="1" applyFill="1" applyBorder="1" applyAlignment="1">
      <alignment horizontal="right" wrapText="1"/>
    </xf>
    <xf numFmtId="43" fontId="24" fillId="0" borderId="0" xfId="58" applyNumberFormat="1" applyFont="1">
      <alignment/>
      <protection/>
    </xf>
    <xf numFmtId="0" fontId="24" fillId="0" borderId="0" xfId="58" applyFont="1" applyFill="1" applyBorder="1" applyAlignment="1">
      <alignment horizontal="center"/>
      <protection/>
    </xf>
    <xf numFmtId="166" fontId="24" fillId="0" borderId="0" xfId="61" applyNumberFormat="1" applyFont="1" applyFill="1" applyBorder="1" applyAlignment="1">
      <alignment horizontal="right" vertical="top"/>
    </xf>
    <xf numFmtId="0" fontId="23" fillId="0" borderId="0" xfId="58" applyFont="1" applyAlignment="1">
      <alignment horizontal="left"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left" vertical="top"/>
      <protection/>
    </xf>
    <xf numFmtId="182" fontId="24" fillId="0" borderId="0" xfId="58" applyNumberFormat="1" applyFont="1" applyBorder="1" applyAlignment="1">
      <alignment horizontal="left" vertical="top"/>
      <protection/>
    </xf>
    <xf numFmtId="0" fontId="26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83" fontId="0" fillId="0" borderId="0" xfId="42" applyNumberFormat="1" applyFont="1" applyAlignment="1">
      <alignment/>
    </xf>
    <xf numFmtId="166" fontId="0" fillId="0" borderId="0" xfId="61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83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24" fillId="0" borderId="0" xfId="61" applyNumberFormat="1" applyFont="1" applyAlignment="1">
      <alignment/>
    </xf>
    <xf numFmtId="10" fontId="24" fillId="0" borderId="0" xfId="61" applyNumberFormat="1" applyFont="1" applyAlignment="1">
      <alignment/>
    </xf>
    <xf numFmtId="166" fontId="2" fillId="0" borderId="10" xfId="61" applyNumberFormat="1" applyFont="1" applyFill="1" applyBorder="1" applyAlignment="1">
      <alignment horizontal="right"/>
    </xf>
    <xf numFmtId="166" fontId="2" fillId="0" borderId="10" xfId="61" applyNumberFormat="1" applyFont="1" applyBorder="1" applyAlignment="1">
      <alignment horizontal="right"/>
    </xf>
    <xf numFmtId="200" fontId="24" fillId="0" borderId="0" xfId="58" applyNumberFormat="1" applyFont="1" applyAlignment="1">
      <alignment horizontal="right" vertical="top"/>
      <protection/>
    </xf>
    <xf numFmtId="182" fontId="0" fillId="0" borderId="0" xfId="42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3" xfId="57"/>
    <cellStyle name="Normal_tab3_Table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Nashville MSA permits issued for single-family homes           (monthly, seasonally adjusted)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6"/>
          <c:w val="0.9485"/>
          <c:h val="0.8475"/>
        </c:manualLayout>
      </c:layout>
      <c:lineChart>
        <c:grouping val="standard"/>
        <c:varyColors val="0"/>
        <c:ser>
          <c:idx val="0"/>
          <c:order val="0"/>
          <c:tx>
            <c:v>Seasonally adjusted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1'!$A$231:$B$257</c:f>
              <c:multiLvlStrCache/>
            </c:multiLvlStrRef>
          </c:cat>
          <c:val>
            <c:numRef>
              <c:f>'Figure 1'!$E$231:$E$257</c:f>
              <c:numCache/>
            </c:numRef>
          </c:val>
          <c:smooth val="0"/>
        </c:ser>
        <c:ser>
          <c:idx val="1"/>
          <c:order val="1"/>
          <c:tx>
            <c:v>Trend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1'!$A$231:$B$257</c:f>
              <c:multiLvlStrCache/>
            </c:multiLvlStrRef>
          </c:cat>
          <c:val>
            <c:numRef>
              <c:f>'Figure 1'!$F$231:$F$257</c:f>
              <c:numCache/>
            </c:numRef>
          </c:val>
          <c:smooth val="0"/>
        </c:ser>
        <c:axId val="40506852"/>
        <c:axId val="29017349"/>
      </c:lineChart>
      <c:catAx>
        <c:axId val="4050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7349"/>
        <c:crosses val="autoZero"/>
        <c:auto val="1"/>
        <c:lblOffset val="100"/>
        <c:noMultiLvlLbl val="0"/>
      </c:catAx>
      <c:valAx>
        <c:axId val="2901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6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3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243</xdr:row>
      <xdr:rowOff>9525</xdr:rowOff>
    </xdr:from>
    <xdr:to>
      <xdr:col>20</xdr:col>
      <xdr:colOff>419100</xdr:colOff>
      <xdr:row>262</xdr:row>
      <xdr:rowOff>66675</xdr:rowOff>
    </xdr:to>
    <xdr:graphicFrame>
      <xdr:nvGraphicFramePr>
        <xdr:cNvPr id="1" name="Chart 1"/>
        <xdr:cNvGraphicFramePr/>
      </xdr:nvGraphicFramePr>
      <xdr:xfrm>
        <a:off x="7362825" y="39357300"/>
        <a:ext cx="5305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asinput%20ot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ork"/>
      <sheetName val="SA"/>
    </sheetNames>
    <sheetDataSet>
      <sheetData sheetId="1">
        <row r="14">
          <cell r="C14">
            <v>246.5396298510377</v>
          </cell>
          <cell r="D14">
            <v>245.10802985644634</v>
          </cell>
          <cell r="E14">
            <v>243.81535148011002</v>
          </cell>
          <cell r="F14">
            <v>242.71786278205332</v>
          </cell>
          <cell r="G14">
            <v>239.42602103326666</v>
          </cell>
        </row>
        <row r="15">
          <cell r="C15">
            <v>83.8856709621258</v>
          </cell>
          <cell r="D15">
            <v>83.19879717616094</v>
          </cell>
          <cell r="E15">
            <v>82.53380193003484</v>
          </cell>
          <cell r="F15">
            <v>81.4424770869508</v>
          </cell>
          <cell r="G15">
            <v>81.02741905942416</v>
          </cell>
        </row>
        <row r="16">
          <cell r="C16">
            <v>5.251993814554844</v>
          </cell>
          <cell r="D16">
            <v>6.004347799142086</v>
          </cell>
          <cell r="E16">
            <v>6.654209787005914</v>
          </cell>
          <cell r="F16">
            <v>8.126996200865868</v>
          </cell>
          <cell r="G16">
            <v>9.261700414331543</v>
          </cell>
        </row>
        <row r="17">
          <cell r="C17">
            <v>6.556157339943527</v>
          </cell>
          <cell r="D17">
            <v>7.307105024403506</v>
          </cell>
          <cell r="E17">
            <v>7.73193121575477</v>
          </cell>
          <cell r="F17">
            <v>9.436879392461071</v>
          </cell>
          <cell r="G17">
            <v>10.247503638793333</v>
          </cell>
        </row>
        <row r="34">
          <cell r="C34">
            <v>1689.2101443525798</v>
          </cell>
          <cell r="D34">
            <v>1643.401293760358</v>
          </cell>
          <cell r="E34">
            <v>1620.1536815305021</v>
          </cell>
          <cell r="F34">
            <v>1544.29085517805</v>
          </cell>
          <cell r="G34">
            <v>1514.325671718228</v>
          </cell>
        </row>
        <row r="35">
          <cell r="C35">
            <v>579.142210101406</v>
          </cell>
          <cell r="D35">
            <v>556.561381442642</v>
          </cell>
          <cell r="E35">
            <v>571.533665156679</v>
          </cell>
          <cell r="F35">
            <v>590.563100762854</v>
          </cell>
          <cell r="G35">
            <v>582.125377321129</v>
          </cell>
        </row>
        <row r="36">
          <cell r="C36">
            <v>344.06767772226</v>
          </cell>
          <cell r="D36">
            <v>292.9519518550122</v>
          </cell>
          <cell r="E36">
            <v>203.5167910255111</v>
          </cell>
          <cell r="F36">
            <v>216.23885954123782</v>
          </cell>
          <cell r="G36">
            <v>229.72096997552512</v>
          </cell>
        </row>
        <row r="37">
          <cell r="C37">
            <v>305.3294070702621</v>
          </cell>
          <cell r="D37">
            <v>246.81384433925018</v>
          </cell>
          <cell r="E37">
            <v>188.13404867914142</v>
          </cell>
          <cell r="F37">
            <v>189.0826977216144</v>
          </cell>
          <cell r="G37">
            <v>211.3871650749919</v>
          </cell>
        </row>
        <row r="38">
          <cell r="C38">
            <v>229.3261602333689</v>
          </cell>
          <cell r="D38">
            <v>398.9819354606742</v>
          </cell>
          <cell r="E38">
            <v>269.30481601904523</v>
          </cell>
          <cell r="F38">
            <v>396.9651251240103</v>
          </cell>
          <cell r="G38">
            <v>290.5052687043093</v>
          </cell>
        </row>
        <row r="39">
          <cell r="C39">
            <v>202.6794299402116</v>
          </cell>
          <cell r="D39">
            <v>282.1694489666047</v>
          </cell>
          <cell r="E39">
            <v>217.86255584660103</v>
          </cell>
          <cell r="F39">
            <v>300.4344876476307</v>
          </cell>
          <cell r="G39">
            <v>238.3663009337765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workbookViewId="0" topLeftCell="A2">
      <pane xSplit="5328" topLeftCell="F1" activePane="topRight" state="split"/>
      <selection pane="topLeft" activeCell="C7" sqref="C7"/>
      <selection pane="topRight" activeCell="I14" sqref="I14"/>
    </sheetView>
  </sheetViews>
  <sheetFormatPr defaultColWidth="8.00390625" defaultRowHeight="12.75"/>
  <cols>
    <col min="1" max="1" width="2.140625" style="19" customWidth="1"/>
    <col min="2" max="2" width="52.140625" style="19" customWidth="1"/>
    <col min="3" max="3" width="26.140625" style="19" customWidth="1"/>
    <col min="4" max="8" width="12.28125" style="47" customWidth="1"/>
    <col min="9" max="10" width="13.00390625" style="38" bestFit="1" customWidth="1"/>
    <col min="11" max="11" width="11.28125" style="23" bestFit="1" customWidth="1"/>
    <col min="12" max="12" width="11.28125" style="23" customWidth="1"/>
    <col min="13" max="13" width="10.140625" style="19" bestFit="1" customWidth="1"/>
    <col min="14" max="14" width="8.140625" style="19" bestFit="1" customWidth="1"/>
    <col min="15" max="15" width="9.28125" style="19" bestFit="1" customWidth="1"/>
    <col min="16" max="16384" width="8.00390625" style="19" customWidth="1"/>
  </cols>
  <sheetData>
    <row r="1" spans="1:10" ht="15">
      <c r="A1" s="18" t="s">
        <v>40</v>
      </c>
      <c r="C1" s="20"/>
      <c r="D1" s="48"/>
      <c r="E1" s="48"/>
      <c r="F1" s="48"/>
      <c r="G1" s="48"/>
      <c r="H1" s="48"/>
      <c r="I1" s="22" t="s">
        <v>2</v>
      </c>
      <c r="J1" s="22" t="s">
        <v>2</v>
      </c>
    </row>
    <row r="2" spans="1:10" ht="15">
      <c r="A2" s="18"/>
      <c r="C2" s="20"/>
      <c r="D2" s="21"/>
      <c r="E2" s="21"/>
      <c r="F2" s="21"/>
      <c r="G2" s="21"/>
      <c r="H2" s="21"/>
      <c r="I2" s="24" t="s">
        <v>1</v>
      </c>
      <c r="J2" s="24" t="s">
        <v>1</v>
      </c>
    </row>
    <row r="3" spans="1:13" ht="30.75">
      <c r="A3" s="25" t="s">
        <v>3</v>
      </c>
      <c r="B3" s="26"/>
      <c r="C3" s="27" t="s">
        <v>41</v>
      </c>
      <c r="D3" s="28" t="s">
        <v>37</v>
      </c>
      <c r="E3" s="28" t="s">
        <v>39</v>
      </c>
      <c r="F3" s="28" t="s">
        <v>75</v>
      </c>
      <c r="G3" s="28" t="s">
        <v>68</v>
      </c>
      <c r="H3" s="28" t="s">
        <v>86</v>
      </c>
      <c r="I3" s="28" t="s">
        <v>87</v>
      </c>
      <c r="J3" s="28" t="s">
        <v>88</v>
      </c>
      <c r="L3" s="19" t="s">
        <v>89</v>
      </c>
      <c r="M3" s="19" t="s">
        <v>90</v>
      </c>
    </row>
    <row r="4" spans="1:12" ht="17.25" customHeight="1">
      <c r="A4" s="29" t="s">
        <v>42</v>
      </c>
      <c r="C4" s="29"/>
      <c r="D4" s="30"/>
      <c r="E4" s="30"/>
      <c r="F4" s="30"/>
      <c r="G4" s="30"/>
      <c r="H4" s="30"/>
      <c r="I4" s="31"/>
      <c r="J4" s="32"/>
      <c r="K4" s="33"/>
      <c r="L4" s="33"/>
    </row>
    <row r="5" spans="2:13" ht="15">
      <c r="B5" s="34" t="s">
        <v>43</v>
      </c>
      <c r="C5" s="34" t="s">
        <v>44</v>
      </c>
      <c r="D5" s="35">
        <v>1133106.9276038492</v>
      </c>
      <c r="E5" s="35">
        <v>1125887.3115873856</v>
      </c>
      <c r="F5" s="35">
        <v>1112183.2240503842</v>
      </c>
      <c r="G5" s="35">
        <v>1085923.9423858484</v>
      </c>
      <c r="H5" s="35">
        <v>1072291.6546866396</v>
      </c>
      <c r="I5" s="31">
        <v>-0.012553630293165585</v>
      </c>
      <c r="J5" s="32">
        <v>-0.053671256821114066</v>
      </c>
      <c r="K5" s="33"/>
      <c r="L5" s="37">
        <f>G5-F5</f>
        <v>-26259.28166453587</v>
      </c>
      <c r="M5" s="37">
        <f>H5-G5</f>
        <v>-13632.287699208828</v>
      </c>
    </row>
    <row r="6" spans="2:13" ht="15">
      <c r="B6" s="34" t="s">
        <v>45</v>
      </c>
      <c r="C6" s="34"/>
      <c r="D6" s="35">
        <v>1203339.1767994429</v>
      </c>
      <c r="E6" s="35">
        <v>1202253.487671648</v>
      </c>
      <c r="F6" s="35">
        <v>1196112.2986779278</v>
      </c>
      <c r="G6" s="35">
        <v>1195388.8328535336</v>
      </c>
      <c r="H6" s="35">
        <v>1195276.4525039082</v>
      </c>
      <c r="I6" s="31">
        <v>-9.401154380628274E-05</v>
      </c>
      <c r="J6" s="32">
        <v>-0.006700292362274207</v>
      </c>
      <c r="K6" s="33"/>
      <c r="L6" s="37">
        <f aca="true" t="shared" si="0" ref="L6:M15">G6-F6</f>
        <v>-723.465824394254</v>
      </c>
      <c r="M6" s="37">
        <f t="shared" si="0"/>
        <v>-112.38034962536767</v>
      </c>
    </row>
    <row r="7" spans="2:15" ht="15">
      <c r="B7" s="34" t="s">
        <v>46</v>
      </c>
      <c r="C7" s="34"/>
      <c r="D7" s="35">
        <v>70232.24919559364</v>
      </c>
      <c r="E7" s="35">
        <v>76366.17608426232</v>
      </c>
      <c r="F7" s="35">
        <v>83929.07462754357</v>
      </c>
      <c r="G7" s="35">
        <v>109464.89046768518</v>
      </c>
      <c r="H7" s="35">
        <v>122984.79781726864</v>
      </c>
      <c r="I7" s="31">
        <v>0.12350907484418161</v>
      </c>
      <c r="J7" s="32">
        <v>0.7511157513233206</v>
      </c>
      <c r="K7" s="33"/>
      <c r="L7" s="37">
        <f t="shared" si="0"/>
        <v>25535.815840141615</v>
      </c>
      <c r="M7" s="37">
        <f t="shared" si="0"/>
        <v>13519.90734958346</v>
      </c>
      <c r="N7" s="61"/>
      <c r="O7" s="37"/>
    </row>
    <row r="8" spans="2:12" ht="15">
      <c r="B8" s="34" t="s">
        <v>47</v>
      </c>
      <c r="C8" s="34"/>
      <c r="D8" s="36">
        <v>0.05836446660233605</v>
      </c>
      <c r="E8" s="36">
        <v>0.06351919696415884</v>
      </c>
      <c r="F8" s="36">
        <v>0.07016822310105081</v>
      </c>
      <c r="G8" s="36">
        <v>0.09157262261383155</v>
      </c>
      <c r="H8" s="36">
        <v>0.10289234558217528</v>
      </c>
      <c r="I8" s="31"/>
      <c r="J8" s="32"/>
      <c r="K8" s="33"/>
      <c r="L8" s="19"/>
    </row>
    <row r="9" spans="2:13" ht="15">
      <c r="B9" s="34" t="s">
        <v>48</v>
      </c>
      <c r="C9" s="34" t="s">
        <v>49</v>
      </c>
      <c r="D9" s="35">
        <v>757508.0296412072</v>
      </c>
      <c r="E9" s="35">
        <v>751901.7486728715</v>
      </c>
      <c r="F9" s="35">
        <v>744260.6658834424</v>
      </c>
      <c r="G9" s="35">
        <v>729280.3399389362</v>
      </c>
      <c r="H9" s="35">
        <v>718842.3747550696</v>
      </c>
      <c r="I9" s="31">
        <v>-0.014312692406791783</v>
      </c>
      <c r="J9" s="32">
        <v>-0.05104322775885495</v>
      </c>
      <c r="K9" s="33"/>
      <c r="L9" s="37">
        <f t="shared" si="0"/>
        <v>-14980.325944506214</v>
      </c>
      <c r="M9" s="37">
        <f t="shared" si="0"/>
        <v>-10437.96518386656</v>
      </c>
    </row>
    <row r="10" spans="2:13" ht="15">
      <c r="B10" s="34" t="s">
        <v>50</v>
      </c>
      <c r="C10" s="34"/>
      <c r="D10" s="35">
        <v>799090.6321837165</v>
      </c>
      <c r="E10" s="35">
        <v>798211.5746756126</v>
      </c>
      <c r="F10" s="35">
        <v>794182.3480080717</v>
      </c>
      <c r="G10" s="35">
        <v>794172.2082748296</v>
      </c>
      <c r="H10" s="35">
        <v>793154.1568181282</v>
      </c>
      <c r="I10" s="31">
        <v>-0.0012819026479318207</v>
      </c>
      <c r="J10" s="32">
        <v>-0.007429038868051019</v>
      </c>
      <c r="K10" s="33"/>
      <c r="L10" s="37">
        <f t="shared" si="0"/>
        <v>-10.13973324210383</v>
      </c>
      <c r="M10" s="37">
        <f t="shared" si="0"/>
        <v>-1018.0514567013597</v>
      </c>
    </row>
    <row r="11" spans="2:13" ht="15">
      <c r="B11" s="34" t="s">
        <v>51</v>
      </c>
      <c r="C11" s="34"/>
      <c r="D11" s="35">
        <v>41582.602542509325</v>
      </c>
      <c r="E11" s="35">
        <v>46309.826002741116</v>
      </c>
      <c r="F11" s="35">
        <v>49921.68212462927</v>
      </c>
      <c r="G11" s="35">
        <v>64891.86833589338</v>
      </c>
      <c r="H11" s="35">
        <v>74311.78206305858</v>
      </c>
      <c r="I11" s="31">
        <v>0.1451632379947181</v>
      </c>
      <c r="J11" s="32">
        <v>0.7870882897983758</v>
      </c>
      <c r="K11" s="33"/>
      <c r="L11" s="37">
        <f t="shared" si="0"/>
        <v>14970.18621126411</v>
      </c>
      <c r="M11" s="37">
        <f t="shared" si="0"/>
        <v>9419.9137271652</v>
      </c>
    </row>
    <row r="12" spans="2:12" ht="15">
      <c r="B12" s="34" t="s">
        <v>52</v>
      </c>
      <c r="C12" s="34"/>
      <c r="D12" s="36">
        <v>0.05203740460437433</v>
      </c>
      <c r="E12" s="36">
        <v>0.05801698130168194</v>
      </c>
      <c r="F12" s="36">
        <v>0.0628592189814346</v>
      </c>
      <c r="G12" s="36">
        <v>0.08171007202185679</v>
      </c>
      <c r="H12" s="36">
        <v>0.09369147400194287</v>
      </c>
      <c r="I12" s="31"/>
      <c r="J12" s="32"/>
      <c r="K12" s="33"/>
      <c r="L12" s="19"/>
    </row>
    <row r="13" spans="2:14" ht="15">
      <c r="B13" s="34" t="s">
        <v>53</v>
      </c>
      <c r="C13" s="34" t="s">
        <v>49</v>
      </c>
      <c r="D13" s="40">
        <v>762.9485236451989</v>
      </c>
      <c r="E13" s="40">
        <v>756.1121926541964</v>
      </c>
      <c r="F13" s="40">
        <v>749.4837286979624</v>
      </c>
      <c r="G13" s="40">
        <v>740.4658643270154</v>
      </c>
      <c r="H13" s="40">
        <v>733.298383370258</v>
      </c>
      <c r="I13" s="31">
        <v>-0.009679691262029722</v>
      </c>
      <c r="J13" s="32">
        <v>-0.03886256982748859</v>
      </c>
      <c r="K13" s="33"/>
      <c r="L13" s="37">
        <f t="shared" si="0"/>
        <v>-9.017864370946995</v>
      </c>
      <c r="M13" s="37">
        <f t="shared" si="0"/>
        <v>-7.167480956757458</v>
      </c>
      <c r="N13" s="62"/>
    </row>
    <row r="14" spans="2:13" ht="15">
      <c r="B14" s="34" t="s">
        <v>54</v>
      </c>
      <c r="C14" s="34" t="s">
        <v>77</v>
      </c>
      <c r="D14" s="35">
        <v>6903.709961432166</v>
      </c>
      <c r="E14" s="35">
        <v>7863.355539986827</v>
      </c>
      <c r="F14" s="35">
        <v>10707.215236198135</v>
      </c>
      <c r="G14" s="35">
        <v>14545.551421790742</v>
      </c>
      <c r="H14" s="35">
        <v>13770.090670448897</v>
      </c>
      <c r="I14" s="31">
        <v>-0.05331257157979752</v>
      </c>
      <c r="J14" s="32">
        <v>0.994592870699381</v>
      </c>
      <c r="K14" s="33"/>
      <c r="L14" s="37">
        <f t="shared" si="0"/>
        <v>3838.336185592607</v>
      </c>
      <c r="M14" s="37">
        <f t="shared" si="0"/>
        <v>-775.460751341845</v>
      </c>
    </row>
    <row r="15" spans="2:13" ht="15">
      <c r="B15" s="34" t="s">
        <v>78</v>
      </c>
      <c r="C15" s="34" t="s">
        <v>77</v>
      </c>
      <c r="D15" s="35">
        <v>47313.01915797519</v>
      </c>
      <c r="E15" s="35">
        <v>54089.275287899305</v>
      </c>
      <c r="F15" s="35">
        <v>70113.94924011058</v>
      </c>
      <c r="G15" s="35">
        <v>100879.18821955484</v>
      </c>
      <c r="H15" s="35">
        <v>117278.51355451981</v>
      </c>
      <c r="I15" s="31">
        <v>0.162564009726895</v>
      </c>
      <c r="J15" s="32">
        <v>1.478778899375122</v>
      </c>
      <c r="K15" s="33"/>
      <c r="L15" s="37">
        <f t="shared" si="0"/>
        <v>30765.238979444257</v>
      </c>
      <c r="M15" s="37">
        <f t="shared" si="0"/>
        <v>16399.325334964975</v>
      </c>
    </row>
    <row r="16" spans="1:12" ht="15">
      <c r="A16" s="29" t="s">
        <v>55</v>
      </c>
      <c r="C16" s="29"/>
      <c r="D16" s="30"/>
      <c r="E16" s="30"/>
      <c r="F16" s="30"/>
      <c r="G16" s="30"/>
      <c r="H16" s="30"/>
      <c r="I16" s="31"/>
      <c r="J16" s="32"/>
      <c r="K16" s="33"/>
      <c r="L16" s="19"/>
    </row>
    <row r="17" spans="2:13" ht="15">
      <c r="B17" s="34" t="s">
        <v>56</v>
      </c>
      <c r="C17" s="34" t="s">
        <v>49</v>
      </c>
      <c r="D17" s="37"/>
      <c r="E17" s="37"/>
      <c r="F17" s="37"/>
      <c r="G17" s="37"/>
      <c r="H17" s="37"/>
      <c r="K17" s="33"/>
      <c r="L17" s="37"/>
      <c r="M17" s="37"/>
    </row>
    <row r="18" spans="2:13" ht="15">
      <c r="B18" s="34" t="s">
        <v>57</v>
      </c>
      <c r="C18" s="34"/>
      <c r="D18" s="35">
        <v>1520.6746743364488</v>
      </c>
      <c r="E18" s="35">
        <v>1321.469053073792</v>
      </c>
      <c r="F18" s="35">
        <v>900.2241816784369</v>
      </c>
      <c r="G18" s="35">
        <v>836.6066103566053</v>
      </c>
      <c r="H18" s="35">
        <v>967.7581330963876</v>
      </c>
      <c r="I18" s="31">
        <v>0.15676606079394784</v>
      </c>
      <c r="J18" s="32">
        <v>-0.363599493416518</v>
      </c>
      <c r="K18" s="33"/>
      <c r="L18" s="37">
        <f aca="true" t="shared" si="1" ref="L18:M20">G18-F18</f>
        <v>-63.61757132183163</v>
      </c>
      <c r="M18" s="37">
        <f t="shared" si="1"/>
        <v>131.1515227397823</v>
      </c>
    </row>
    <row r="19" spans="2:13" ht="15">
      <c r="B19" s="34" t="s">
        <v>58</v>
      </c>
      <c r="C19" s="34"/>
      <c r="D19" s="35">
        <v>280.8565584588955</v>
      </c>
      <c r="E19" s="35">
        <v>357.7518499074299</v>
      </c>
      <c r="F19" s="35">
        <v>974.8872966559554</v>
      </c>
      <c r="G19" s="35">
        <v>139.2021300960456</v>
      </c>
      <c r="H19" s="35">
        <v>177.50061225801983</v>
      </c>
      <c r="I19" s="31">
        <v>0.2751285640208905</v>
      </c>
      <c r="J19" s="32">
        <v>-0.3680026087623025</v>
      </c>
      <c r="K19" s="33"/>
      <c r="L19" s="37">
        <f t="shared" si="1"/>
        <v>-835.6851665599098</v>
      </c>
      <c r="M19" s="37">
        <f t="shared" si="1"/>
        <v>38.29848216197422</v>
      </c>
    </row>
    <row r="20" spans="2:13" ht="15">
      <c r="B20" s="34" t="s">
        <v>4</v>
      </c>
      <c r="C20" s="34"/>
      <c r="D20" s="35">
        <v>1801.5312327953443</v>
      </c>
      <c r="E20" s="35">
        <v>1679.220902981222</v>
      </c>
      <c r="F20" s="35">
        <v>1875.1114783343924</v>
      </c>
      <c r="G20" s="35">
        <v>975.8087404526509</v>
      </c>
      <c r="H20" s="35">
        <v>1145.2587453544074</v>
      </c>
      <c r="I20" s="31">
        <v>0.17365083737941656</v>
      </c>
      <c r="J20" s="32">
        <v>-0.36428593381788466</v>
      </c>
      <c r="K20" s="33"/>
      <c r="L20" s="37">
        <f t="shared" si="1"/>
        <v>-899.3027378817415</v>
      </c>
      <c r="M20" s="37">
        <f t="shared" si="1"/>
        <v>169.45000490175653</v>
      </c>
    </row>
    <row r="21" spans="2:12" ht="15">
      <c r="B21" s="34" t="s">
        <v>59</v>
      </c>
      <c r="C21" s="34" t="s">
        <v>49</v>
      </c>
      <c r="D21" s="39"/>
      <c r="E21" s="39"/>
      <c r="F21" s="39"/>
      <c r="G21" s="39"/>
      <c r="H21" s="39"/>
      <c r="I21" s="31"/>
      <c r="J21" s="32"/>
      <c r="K21" s="33"/>
      <c r="L21" s="19"/>
    </row>
    <row r="22" spans="2:13" ht="15">
      <c r="B22" s="34" t="s">
        <v>57</v>
      </c>
      <c r="C22" s="34"/>
      <c r="D22" s="39">
        <v>280.56587784337205</v>
      </c>
      <c r="E22" s="39">
        <v>244.30512190639107</v>
      </c>
      <c r="F22" s="39">
        <v>166.08815109305175</v>
      </c>
      <c r="G22" s="39">
        <v>159.87505230729855</v>
      </c>
      <c r="H22" s="39">
        <v>182.49585222168116</v>
      </c>
      <c r="I22" s="31">
        <v>0.14149049265612001</v>
      </c>
      <c r="J22" s="32">
        <v>-0.34954366644841683</v>
      </c>
      <c r="K22" s="33"/>
      <c r="L22" s="37">
        <f aca="true" t="shared" si="2" ref="L22:M24">G22-F22</f>
        <v>-6.213098785753203</v>
      </c>
      <c r="M22" s="37">
        <f t="shared" si="2"/>
        <v>22.620799914382616</v>
      </c>
    </row>
    <row r="23" spans="2:13" ht="15">
      <c r="B23" s="34" t="s">
        <v>58</v>
      </c>
      <c r="C23" s="34"/>
      <c r="D23" s="65">
        <v>22.594272983524604</v>
      </c>
      <c r="E23" s="65">
        <v>20.451487377592656</v>
      </c>
      <c r="F23" s="65">
        <v>72.62229355587289</v>
      </c>
      <c r="G23" s="65">
        <v>11.89673604653396</v>
      </c>
      <c r="H23" s="65">
        <v>14.782319633936169</v>
      </c>
      <c r="I23" s="31">
        <v>0.2425525434972482</v>
      </c>
      <c r="J23" s="32">
        <v>-0.3457492682010521</v>
      </c>
      <c r="K23" s="33"/>
      <c r="L23" s="37">
        <f t="shared" si="2"/>
        <v>-60.72555750933893</v>
      </c>
      <c r="M23" s="37">
        <f t="shared" si="2"/>
        <v>2.885583587402209</v>
      </c>
    </row>
    <row r="24" spans="2:13" ht="15">
      <c r="B24" s="34" t="s">
        <v>4</v>
      </c>
      <c r="C24" s="34"/>
      <c r="D24" s="39">
        <v>303.16015082689665</v>
      </c>
      <c r="E24" s="39">
        <v>264.7566092839837</v>
      </c>
      <c r="F24" s="39">
        <v>238.71044464892464</v>
      </c>
      <c r="G24" s="39">
        <v>171.7717883538325</v>
      </c>
      <c r="H24" s="39">
        <v>197.27817185561733</v>
      </c>
      <c r="I24" s="31">
        <v>0.14848994556221462</v>
      </c>
      <c r="J24" s="32">
        <v>-0.34926087311434795</v>
      </c>
      <c r="K24" s="33"/>
      <c r="L24" s="37">
        <f t="shared" si="2"/>
        <v>-66.93865629509213</v>
      </c>
      <c r="M24" s="37">
        <f t="shared" si="2"/>
        <v>25.506383501784825</v>
      </c>
    </row>
    <row r="25" spans="1:12" ht="12.75" customHeight="1">
      <c r="A25" s="29" t="s">
        <v>60</v>
      </c>
      <c r="C25" s="29"/>
      <c r="D25" s="30"/>
      <c r="E25" s="30"/>
      <c r="F25" s="30"/>
      <c r="G25" s="30"/>
      <c r="H25" s="30"/>
      <c r="I25" s="31"/>
      <c r="J25" s="32"/>
      <c r="K25" s="33"/>
      <c r="L25" s="19"/>
    </row>
    <row r="26" spans="2:13" ht="15">
      <c r="B26" s="34" t="s">
        <v>61</v>
      </c>
      <c r="C26" s="34" t="s">
        <v>62</v>
      </c>
      <c r="D26" s="35">
        <v>2378362.1764901215</v>
      </c>
      <c r="E26" s="35">
        <v>2304449.3096460737</v>
      </c>
      <c r="F26" s="35">
        <v>2269853.8087930633</v>
      </c>
      <c r="G26" s="35">
        <v>2116357.2248949436</v>
      </c>
      <c r="H26" s="35">
        <v>2207663.3456364023</v>
      </c>
      <c r="I26" s="31">
        <v>0.043143057167955634</v>
      </c>
      <c r="J26" s="32">
        <v>-0.0717715882555906</v>
      </c>
      <c r="K26" s="33"/>
      <c r="L26" s="37">
        <f>G26-F26</f>
        <v>-153496.58389811963</v>
      </c>
      <c r="M26" s="37">
        <f>H26-G26</f>
        <v>91306.12074145861</v>
      </c>
    </row>
    <row r="27" spans="1:12" ht="15">
      <c r="A27" s="18" t="s">
        <v>63</v>
      </c>
      <c r="B27" s="34"/>
      <c r="C27" s="34"/>
      <c r="D27" s="35"/>
      <c r="E27" s="35"/>
      <c r="F27" s="35"/>
      <c r="G27" s="35"/>
      <c r="H27" s="35"/>
      <c r="I27" s="31"/>
      <c r="J27" s="32"/>
      <c r="K27" s="33"/>
      <c r="L27" s="19"/>
    </row>
    <row r="28" spans="2:13" ht="15">
      <c r="B28" s="34" t="s">
        <v>64</v>
      </c>
      <c r="C28" s="34" t="s">
        <v>49</v>
      </c>
      <c r="D28" s="35">
        <v>7363.943953729065</v>
      </c>
      <c r="E28" s="35">
        <v>7171.050568455685</v>
      </c>
      <c r="F28" s="35">
        <v>6810.984281751283</v>
      </c>
      <c r="G28" s="35">
        <v>6620.977770135235</v>
      </c>
      <c r="H28" s="35">
        <v>6366.540430345261</v>
      </c>
      <c r="I28" s="31">
        <v>-0.038428967536735525</v>
      </c>
      <c r="J28" s="32">
        <v>-0.1354442034935266</v>
      </c>
      <c r="K28" s="33"/>
      <c r="L28" s="37">
        <f>G28-F28</f>
        <v>-190.00651161604765</v>
      </c>
      <c r="M28" s="37">
        <f>H28-G28</f>
        <v>-254.43733978997443</v>
      </c>
    </row>
    <row r="29" spans="2:13" ht="15">
      <c r="B29" s="34" t="s">
        <v>65</v>
      </c>
      <c r="C29" s="34" t="s">
        <v>44</v>
      </c>
      <c r="D29" s="35">
        <v>10002.616825021609</v>
      </c>
      <c r="E29" s="35">
        <v>9752.821024559727</v>
      </c>
      <c r="F29" s="35">
        <v>9311.580903018348</v>
      </c>
      <c r="G29" s="35">
        <v>9113.37048404862</v>
      </c>
      <c r="H29" s="35">
        <v>8816.485047167545</v>
      </c>
      <c r="I29" s="31">
        <v>-0.03257690855438411</v>
      </c>
      <c r="J29" s="32">
        <v>-0.1185821469124907</v>
      </c>
      <c r="K29" s="33"/>
      <c r="L29" s="37">
        <f>G29-F29</f>
        <v>-198.21041896972747</v>
      </c>
      <c r="M29" s="37">
        <f>H29-G29</f>
        <v>-296.8854368810753</v>
      </c>
    </row>
    <row r="30" spans="4:8" ht="15">
      <c r="D30" s="41"/>
      <c r="E30" s="41"/>
      <c r="F30" s="41"/>
      <c r="G30" s="41"/>
      <c r="H30" s="41"/>
    </row>
    <row r="31" spans="1:9" ht="15" customHeight="1">
      <c r="A31" s="20"/>
      <c r="B31" s="34"/>
      <c r="C31" s="42"/>
      <c r="D31" s="43"/>
      <c r="E31" s="43"/>
      <c r="F31" s="43"/>
      <c r="G31" s="43"/>
      <c r="H31" s="43"/>
      <c r="I31" s="31"/>
    </row>
    <row r="32" spans="2:8" ht="15">
      <c r="B32" s="44" t="s">
        <v>66</v>
      </c>
      <c r="C32" s="45"/>
      <c r="D32" s="43"/>
      <c r="E32" s="43"/>
      <c r="F32" s="43"/>
      <c r="G32" s="43"/>
      <c r="H32" s="43"/>
    </row>
    <row r="33" spans="2:9" ht="11.25" customHeight="1">
      <c r="B33" s="46"/>
      <c r="C33" s="46"/>
      <c r="D33" s="43"/>
      <c r="E33" s="43"/>
      <c r="F33" s="43"/>
      <c r="G33" s="43"/>
      <c r="H33" s="43"/>
      <c r="I33" s="46"/>
    </row>
    <row r="34" spans="2:9" ht="21.75" customHeight="1">
      <c r="B34" s="46"/>
      <c r="C34" s="46"/>
      <c r="D34" s="43"/>
      <c r="E34" s="43"/>
      <c r="F34" s="43"/>
      <c r="G34" s="43"/>
      <c r="H34" s="43"/>
      <c r="I34" s="46"/>
    </row>
  </sheetData>
  <sheetProtection/>
  <printOptions horizontalCentered="1"/>
  <pageMargins left="0.42" right="0.25" top="1" bottom="1" header="0.5" footer="0.5"/>
  <pageSetup fitToHeight="1" fitToWidth="1" horizontalDpi="600" verticalDpi="600" orientation="landscape" scale="8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B1">
      <pane xSplit="6072" topLeftCell="G2" activePane="topRight" state="split"/>
      <selection pane="topLeft" activeCell="K27" sqref="K27"/>
      <selection pane="topRight" activeCell="K9" sqref="K9"/>
    </sheetView>
  </sheetViews>
  <sheetFormatPr defaultColWidth="9.140625" defaultRowHeight="12.75"/>
  <cols>
    <col min="1" max="1" width="14.7109375" style="0" customWidth="1"/>
    <col min="2" max="2" width="42.8515625" style="0" customWidth="1"/>
    <col min="3" max="3" width="9.57421875" style="0" bestFit="1" customWidth="1"/>
    <col min="8" max="8" width="10.00390625" style="3" bestFit="1" customWidth="1"/>
    <col min="9" max="9" width="10.00390625" style="3" customWidth="1"/>
    <col min="10" max="10" width="6.7109375" style="0" customWidth="1"/>
    <col min="11" max="11" width="22.7109375" style="0" customWidth="1"/>
  </cols>
  <sheetData>
    <row r="2" spans="1:9" ht="12.75">
      <c r="A2" s="54"/>
      <c r="H2" s="54"/>
      <c r="I2" s="54"/>
    </row>
    <row r="3" spans="1:9" ht="12.75">
      <c r="A3" s="17"/>
      <c r="B3" s="49"/>
      <c r="C3" s="5"/>
      <c r="D3" s="50"/>
      <c r="E3" s="50"/>
      <c r="F3" s="50"/>
      <c r="G3" s="50"/>
      <c r="H3" s="51"/>
      <c r="I3" s="52"/>
    </row>
    <row r="4" spans="2:10" ht="12.75">
      <c r="B4" s="17" t="s">
        <v>76</v>
      </c>
      <c r="C4" s="14"/>
      <c r="D4" s="14"/>
      <c r="E4" s="14"/>
      <c r="F4" s="14"/>
      <c r="G4" s="14"/>
      <c r="H4" s="8" t="s">
        <v>2</v>
      </c>
      <c r="I4" s="8" t="s">
        <v>2</v>
      </c>
      <c r="J4" s="4"/>
    </row>
    <row r="5" spans="8:10" ht="12.75">
      <c r="H5" s="9" t="s">
        <v>1</v>
      </c>
      <c r="I5" s="9" t="s">
        <v>1</v>
      </c>
      <c r="J5" s="4"/>
    </row>
    <row r="6" spans="1:10" ht="21">
      <c r="A6" s="3"/>
      <c r="B6" t="s">
        <v>38</v>
      </c>
      <c r="C6" s="60" t="s">
        <v>37</v>
      </c>
      <c r="D6" s="60" t="s">
        <v>39</v>
      </c>
      <c r="E6" s="60" t="s">
        <v>75</v>
      </c>
      <c r="F6" s="60" t="s">
        <v>68</v>
      </c>
      <c r="G6" s="60" t="s">
        <v>86</v>
      </c>
      <c r="H6" s="11" t="str">
        <f>CONCATENATE(E6," - ",F6)</f>
        <v>2008Q4 - 2009Q1</v>
      </c>
      <c r="I6" s="11" t="str">
        <f>CONCATENATE(C6," - ",G6)</f>
        <v>2008Q2 - 2009Q2</v>
      </c>
      <c r="J6" s="4"/>
    </row>
    <row r="7" spans="2:10" ht="12.75">
      <c r="B7" t="s">
        <v>0</v>
      </c>
      <c r="C7" s="1">
        <v>762.9545916241859</v>
      </c>
      <c r="D7" s="1">
        <v>756.1128688215696</v>
      </c>
      <c r="E7" s="1">
        <v>749.480404316922</v>
      </c>
      <c r="F7" s="1">
        <v>740.4626190998302</v>
      </c>
      <c r="G7" s="1">
        <v>733.3042082704666</v>
      </c>
      <c r="H7" s="55">
        <f>G7/F7-1</f>
        <v>-0.009667484414089711</v>
      </c>
      <c r="I7" s="55">
        <f>G7/C7-1</f>
        <v>-0.03886257934512105</v>
      </c>
      <c r="J7" s="4"/>
    </row>
    <row r="8" spans="2:10" ht="12.75">
      <c r="B8" t="s">
        <v>12</v>
      </c>
      <c r="C8" s="1">
        <v>660.1066512743209</v>
      </c>
      <c r="D8" s="1">
        <v>653.9811380301848</v>
      </c>
      <c r="E8" s="1">
        <v>646.725781622568</v>
      </c>
      <c r="F8" s="1">
        <v>638.3465468652325</v>
      </c>
      <c r="G8" s="1">
        <v>630.0526352927445</v>
      </c>
      <c r="H8" s="55">
        <f aca="true" t="shared" si="0" ref="H8:H37">F8/E8-1</f>
        <v>-0.012956395114344765</v>
      </c>
      <c r="I8" s="55">
        <f aca="true" t="shared" si="1" ref="I8:I37">G8/C8-1</f>
        <v>-0.04552903068550784</v>
      </c>
      <c r="J8" s="4"/>
    </row>
    <row r="9" spans="2:12" ht="12.75">
      <c r="B9" s="17" t="s">
        <v>69</v>
      </c>
      <c r="C9" s="1">
        <v>115.43324537624603</v>
      </c>
      <c r="D9" s="1">
        <v>112.74057308942137</v>
      </c>
      <c r="E9" s="1">
        <v>108.84662643908575</v>
      </c>
      <c r="F9" s="1">
        <v>104.42818341758321</v>
      </c>
      <c r="G9" s="1">
        <v>100.96136826942092</v>
      </c>
      <c r="H9" s="55">
        <f t="shared" si="0"/>
        <v>-0.04059329320578664</v>
      </c>
      <c r="I9" s="55">
        <f t="shared" si="1"/>
        <v>-0.12537009645405983</v>
      </c>
      <c r="J9" s="4"/>
      <c r="L9" s="17"/>
    </row>
    <row r="10" spans="2:12" ht="12.75">
      <c r="B10" s="17" t="s">
        <v>70</v>
      </c>
      <c r="C10" s="1">
        <v>647.4572977533763</v>
      </c>
      <c r="D10" s="1">
        <v>643.5520265440366</v>
      </c>
      <c r="E10" s="1">
        <v>640.4553358882135</v>
      </c>
      <c r="F10" s="1">
        <v>636.0350849313483</v>
      </c>
      <c r="G10" s="1">
        <v>632.3295408180612</v>
      </c>
      <c r="H10" s="55">
        <f t="shared" si="0"/>
        <v>-0.006901731797948174</v>
      </c>
      <c r="I10" s="55">
        <f t="shared" si="1"/>
        <v>-0.023364872073891485</v>
      </c>
      <c r="J10" s="4"/>
      <c r="L10" s="17"/>
    </row>
    <row r="11" spans="2:12" ht="12.75">
      <c r="B11" s="17" t="s">
        <v>71</v>
      </c>
      <c r="C11" s="1">
        <v>544.505260480825</v>
      </c>
      <c r="D11" s="1">
        <v>541.4191198370473</v>
      </c>
      <c r="E11" s="1">
        <v>537.8530529883902</v>
      </c>
      <c r="F11" s="1">
        <v>533.9134055630784</v>
      </c>
      <c r="G11" s="1">
        <v>528.9590344543551</v>
      </c>
      <c r="H11" s="55">
        <f t="shared" si="0"/>
        <v>-0.00732476538605209</v>
      </c>
      <c r="I11" s="55">
        <f t="shared" si="1"/>
        <v>-0.028551103459940497</v>
      </c>
      <c r="J11" s="4"/>
      <c r="L11" s="17"/>
    </row>
    <row r="12" spans="2:10" ht="12.75">
      <c r="B12" t="s">
        <v>72</v>
      </c>
      <c r="C12" s="1">
        <v>39.94584751124514</v>
      </c>
      <c r="D12" s="1">
        <v>39.12755830667345</v>
      </c>
      <c r="E12" s="1">
        <v>38.320865486657</v>
      </c>
      <c r="F12" s="1">
        <v>36.69347499388729</v>
      </c>
      <c r="G12" s="1">
        <v>35.05266647879921</v>
      </c>
      <c r="H12" s="55">
        <f t="shared" si="0"/>
        <v>-0.042467477498292716</v>
      </c>
      <c r="I12" s="55">
        <f t="shared" si="1"/>
        <v>-0.1224953615283404</v>
      </c>
      <c r="J12" s="4"/>
    </row>
    <row r="13" spans="2:10" ht="12.75">
      <c r="B13" t="s">
        <v>13</v>
      </c>
      <c r="C13" s="1">
        <v>75.37513720436458</v>
      </c>
      <c r="D13" s="1">
        <v>73.57831551603128</v>
      </c>
      <c r="E13" s="1">
        <v>70.59463224719786</v>
      </c>
      <c r="F13" s="1">
        <v>67.81542482224297</v>
      </c>
      <c r="G13" s="1">
        <v>65.80950969770821</v>
      </c>
      <c r="H13" s="55">
        <f t="shared" si="0"/>
        <v>-0.03936853747212776</v>
      </c>
      <c r="I13" s="55">
        <f t="shared" si="1"/>
        <v>-0.12690693325998315</v>
      </c>
      <c r="J13" s="4"/>
    </row>
    <row r="14" spans="2:10" ht="12.75">
      <c r="B14" t="s">
        <v>14</v>
      </c>
      <c r="C14" s="1">
        <v>51.050704690015266</v>
      </c>
      <c r="D14" s="1">
        <v>49.44570791260336</v>
      </c>
      <c r="E14" s="1">
        <v>46.821795547449575</v>
      </c>
      <c r="F14" s="1">
        <v>44.713430170963555</v>
      </c>
      <c r="G14" s="1">
        <v>43.20638632948405</v>
      </c>
      <c r="H14" s="55">
        <f t="shared" si="0"/>
        <v>-0.04502957120363715</v>
      </c>
      <c r="I14" s="55">
        <f t="shared" si="1"/>
        <v>-0.15365739627224861</v>
      </c>
      <c r="J14" s="4"/>
    </row>
    <row r="15" spans="2:10" ht="12.75">
      <c r="B15" t="s">
        <v>15</v>
      </c>
      <c r="C15" s="1">
        <v>24.328420167137583</v>
      </c>
      <c r="D15" s="1">
        <v>24.12892512130853</v>
      </c>
      <c r="E15" s="1">
        <v>23.78845804500139</v>
      </c>
      <c r="F15" s="1">
        <v>23.084370930706417</v>
      </c>
      <c r="G15" s="1">
        <v>22.60819265937279</v>
      </c>
      <c r="H15" s="55">
        <f t="shared" si="0"/>
        <v>-0.029597845852935456</v>
      </c>
      <c r="I15" s="55">
        <f t="shared" si="1"/>
        <v>-0.0707085579723934</v>
      </c>
      <c r="J15" s="4"/>
    </row>
    <row r="16" spans="2:10" ht="12.75">
      <c r="B16" t="s">
        <v>73</v>
      </c>
      <c r="C16" s="1">
        <v>154.25390673411732</v>
      </c>
      <c r="D16" s="1">
        <v>153.62731545624035</v>
      </c>
      <c r="E16" s="1">
        <v>151.52840707179507</v>
      </c>
      <c r="F16" s="1">
        <v>149.76055463836042</v>
      </c>
      <c r="G16" s="1">
        <v>149.21925548437272</v>
      </c>
      <c r="H16" s="55">
        <f t="shared" si="0"/>
        <v>-0.01166680537067244</v>
      </c>
      <c r="I16" s="55">
        <f t="shared" si="1"/>
        <v>-0.03263872764287701</v>
      </c>
      <c r="J16" s="4"/>
    </row>
    <row r="17" spans="2:10" ht="12.75">
      <c r="B17" t="s">
        <v>16</v>
      </c>
      <c r="C17" s="1">
        <v>37.09970855574645</v>
      </c>
      <c r="D17" s="1">
        <v>37.085231277424214</v>
      </c>
      <c r="E17" s="1">
        <v>36.85246207057829</v>
      </c>
      <c r="F17" s="1">
        <v>36.69827397923807</v>
      </c>
      <c r="G17" s="1">
        <v>36.31459666813051</v>
      </c>
      <c r="H17" s="55">
        <f t="shared" si="0"/>
        <v>-0.004183929178054102</v>
      </c>
      <c r="I17" s="55">
        <f t="shared" si="1"/>
        <v>-0.02116221173102273</v>
      </c>
      <c r="J17" s="4"/>
    </row>
    <row r="18" spans="2:10" ht="12.75">
      <c r="B18" t="s">
        <v>17</v>
      </c>
      <c r="C18" s="1">
        <v>87.22235032272869</v>
      </c>
      <c r="D18" s="1">
        <v>86.92082541323863</v>
      </c>
      <c r="E18" s="1">
        <v>85.48883739079463</v>
      </c>
      <c r="F18" s="1">
        <v>84.2337692997425</v>
      </c>
      <c r="G18" s="1">
        <v>84.36993612326923</v>
      </c>
      <c r="H18" s="55">
        <f t="shared" si="0"/>
        <v>-0.014681075674416233</v>
      </c>
      <c r="I18" s="55">
        <f t="shared" si="1"/>
        <v>-0.0327027899260377</v>
      </c>
      <c r="J18" s="4"/>
    </row>
    <row r="19" spans="2:10" ht="12.75">
      <c r="B19" t="s">
        <v>18</v>
      </c>
      <c r="C19" s="1">
        <v>29.854756416027858</v>
      </c>
      <c r="D19" s="1">
        <v>29.6461646772286</v>
      </c>
      <c r="E19" s="1">
        <v>29.166085424536977</v>
      </c>
      <c r="F19" s="1">
        <v>28.90805545800087</v>
      </c>
      <c r="G19" s="1">
        <v>28.44857955913712</v>
      </c>
      <c r="H19" s="55">
        <f t="shared" si="0"/>
        <v>-0.008846918013859728</v>
      </c>
      <c r="I19" s="55">
        <f t="shared" si="1"/>
        <v>-0.047100597214580375</v>
      </c>
      <c r="J19" s="4"/>
    </row>
    <row r="20" spans="2:10" ht="12.75">
      <c r="B20" t="s">
        <v>19</v>
      </c>
      <c r="C20" s="1">
        <v>21.15379296079411</v>
      </c>
      <c r="D20" s="1">
        <v>21.246775283151056</v>
      </c>
      <c r="E20" s="1">
        <v>21.175145733638377</v>
      </c>
      <c r="F20" s="1">
        <v>20.8337032487157</v>
      </c>
      <c r="G20" s="1">
        <v>20.591874896844818</v>
      </c>
      <c r="H20" s="55">
        <f t="shared" si="0"/>
        <v>-0.01612468170078607</v>
      </c>
      <c r="I20" s="55">
        <f t="shared" si="1"/>
        <v>-0.02656346618267169</v>
      </c>
      <c r="J20" s="4"/>
    </row>
    <row r="21" spans="2:10" ht="12.75">
      <c r="B21" t="s">
        <v>20</v>
      </c>
      <c r="C21" s="1">
        <v>46.06789449291366</v>
      </c>
      <c r="D21" s="1">
        <v>46.1036209963951</v>
      </c>
      <c r="E21" s="1">
        <v>45.94316394283717</v>
      </c>
      <c r="F21" s="1">
        <v>45.65714003067483</v>
      </c>
      <c r="G21" s="1">
        <v>45.38649725647729</v>
      </c>
      <c r="H21" s="55">
        <f t="shared" si="0"/>
        <v>-0.006225603280570979</v>
      </c>
      <c r="I21" s="55">
        <f t="shared" si="1"/>
        <v>-0.014791152144823627</v>
      </c>
      <c r="J21" s="4"/>
    </row>
    <row r="22" spans="2:10" ht="12.75">
      <c r="B22" t="s">
        <v>21</v>
      </c>
      <c r="C22" s="1">
        <v>35.554051482000055</v>
      </c>
      <c r="D22" s="1">
        <v>35.532782085382046</v>
      </c>
      <c r="E22" s="1">
        <v>35.32944320548932</v>
      </c>
      <c r="F22" s="1">
        <v>35.18747400802545</v>
      </c>
      <c r="G22" s="1">
        <v>35.06895200275309</v>
      </c>
      <c r="H22" s="55">
        <f t="shared" si="0"/>
        <v>-0.004018438576518957</v>
      </c>
      <c r="I22" s="55">
        <f t="shared" si="1"/>
        <v>-0.013644000023247838</v>
      </c>
      <c r="J22" s="4"/>
    </row>
    <row r="23" spans="2:10" ht="12.75">
      <c r="B23" t="s">
        <v>22</v>
      </c>
      <c r="C23" s="1">
        <v>10.532415592325739</v>
      </c>
      <c r="D23" s="1">
        <v>10.577749482821506</v>
      </c>
      <c r="E23" s="1">
        <v>10.605458884861777</v>
      </c>
      <c r="F23" s="1">
        <v>10.452832114141811</v>
      </c>
      <c r="G23" s="1">
        <v>10.336247931090648</v>
      </c>
      <c r="H23" s="55">
        <f t="shared" si="0"/>
        <v>-0.014391340570639954</v>
      </c>
      <c r="I23" s="55">
        <f t="shared" si="1"/>
        <v>-0.018625134900490004</v>
      </c>
      <c r="J23" s="4"/>
    </row>
    <row r="24" spans="2:10" ht="12.75">
      <c r="B24" t="s">
        <v>23</v>
      </c>
      <c r="C24" s="1">
        <v>101.68187096080909</v>
      </c>
      <c r="D24" s="1">
        <v>99.34144320567839</v>
      </c>
      <c r="E24" s="1">
        <v>97.40339807442543</v>
      </c>
      <c r="F24" s="1">
        <v>96.42823503857376</v>
      </c>
      <c r="G24" s="1">
        <v>94.20892045750382</v>
      </c>
      <c r="H24" s="55">
        <f t="shared" si="0"/>
        <v>-0.010011591537150921</v>
      </c>
      <c r="I24" s="55">
        <f t="shared" si="1"/>
        <v>-0.07349344020415938</v>
      </c>
      <c r="J24" s="4"/>
    </row>
    <row r="25" spans="2:10" ht="12.75">
      <c r="B25" t="s">
        <v>24</v>
      </c>
      <c r="C25" s="1">
        <v>38.52056917417513</v>
      </c>
      <c r="D25" s="1">
        <v>38.1668118841093</v>
      </c>
      <c r="E25" s="1">
        <v>37.772283089527235</v>
      </c>
      <c r="F25" s="1">
        <v>37.184601029527954</v>
      </c>
      <c r="G25" s="1">
        <v>36.6449917295115</v>
      </c>
      <c r="H25" s="55">
        <f t="shared" si="0"/>
        <v>-0.015558552778140666</v>
      </c>
      <c r="I25" s="55">
        <f t="shared" si="1"/>
        <v>-0.04869028378534568</v>
      </c>
      <c r="J25" s="4"/>
    </row>
    <row r="26" spans="2:10" ht="12.75">
      <c r="B26" t="s">
        <v>25</v>
      </c>
      <c r="C26" s="1">
        <v>9.803182421281491</v>
      </c>
      <c r="D26" s="1">
        <v>9.733124173260391</v>
      </c>
      <c r="E26" s="1">
        <v>9.711505168131675</v>
      </c>
      <c r="F26" s="1">
        <v>9.822406093370512</v>
      </c>
      <c r="G26" s="1">
        <v>9.83944058085502</v>
      </c>
      <c r="H26" s="55">
        <f t="shared" si="0"/>
        <v>0.011419540361545577</v>
      </c>
      <c r="I26" s="55">
        <f t="shared" si="1"/>
        <v>0.003698611125996898</v>
      </c>
      <c r="J26" s="4"/>
    </row>
    <row r="27" spans="2:10" ht="12.75">
      <c r="B27" t="s">
        <v>74</v>
      </c>
      <c r="C27" s="1">
        <v>53.338704323951355</v>
      </c>
      <c r="D27" s="1">
        <v>51.458862640104975</v>
      </c>
      <c r="E27" s="1">
        <v>50.03745651094342</v>
      </c>
      <c r="F27" s="1">
        <v>49.312375800346956</v>
      </c>
      <c r="G27" s="1">
        <v>47.67070828571789</v>
      </c>
      <c r="H27" s="55">
        <f t="shared" si="0"/>
        <v>-0.01449075874665784</v>
      </c>
      <c r="I27" s="55">
        <f t="shared" si="1"/>
        <v>-0.10626422426403581</v>
      </c>
      <c r="J27" s="4"/>
    </row>
    <row r="28" spans="2:9" ht="12.75">
      <c r="B28" t="s">
        <v>26</v>
      </c>
      <c r="C28" s="1">
        <v>110.88499924374577</v>
      </c>
      <c r="D28" s="1">
        <v>111.11503224139119</v>
      </c>
      <c r="E28" s="1">
        <v>111.85606064715073</v>
      </c>
      <c r="F28" s="1">
        <v>112.52500999177221</v>
      </c>
      <c r="G28" s="1">
        <v>111.94457624092188</v>
      </c>
      <c r="H28" s="55">
        <f t="shared" si="0"/>
        <v>0.005980447914500475</v>
      </c>
      <c r="I28" s="55">
        <f t="shared" si="1"/>
        <v>0.009555638764509267</v>
      </c>
    </row>
    <row r="29" spans="2:10" ht="12.75">
      <c r="B29" t="s">
        <v>27</v>
      </c>
      <c r="C29" s="1">
        <v>18.59365694118395</v>
      </c>
      <c r="D29" s="1">
        <v>18.592656917830165</v>
      </c>
      <c r="E29" s="1">
        <v>18.85807152126498</v>
      </c>
      <c r="F29" s="1">
        <v>19.05906626098034</v>
      </c>
      <c r="G29" s="1">
        <v>18.437452172515393</v>
      </c>
      <c r="H29" s="55">
        <f t="shared" si="0"/>
        <v>0.01065828706231775</v>
      </c>
      <c r="I29" s="55">
        <f t="shared" si="1"/>
        <v>-0.008400970780663042</v>
      </c>
      <c r="J29" s="4"/>
    </row>
    <row r="30" spans="2:9" ht="12.75">
      <c r="B30" t="s">
        <v>28</v>
      </c>
      <c r="C30" s="1">
        <v>92.30533236126261</v>
      </c>
      <c r="D30" s="1">
        <v>92.49384532290587</v>
      </c>
      <c r="E30" s="1">
        <v>93.0196459864789</v>
      </c>
      <c r="F30" s="1">
        <v>93.46010293830147</v>
      </c>
      <c r="G30" s="1">
        <v>93.52048186977429</v>
      </c>
      <c r="H30" s="55">
        <f t="shared" si="0"/>
        <v>0.004735095980547888</v>
      </c>
      <c r="I30" s="55">
        <f t="shared" si="1"/>
        <v>0.013164456239167732</v>
      </c>
    </row>
    <row r="31" spans="2:9" ht="12.75">
      <c r="B31" t="s">
        <v>29</v>
      </c>
      <c r="C31" s="1">
        <v>80.07050605865206</v>
      </c>
      <c r="D31" s="1">
        <v>79.6939297566291</v>
      </c>
      <c r="E31" s="1">
        <v>79.7961075076916</v>
      </c>
      <c r="F31" s="1">
        <v>79.02386001273783</v>
      </c>
      <c r="G31" s="1">
        <v>78.36238249290322</v>
      </c>
      <c r="H31" s="55">
        <f t="shared" si="0"/>
        <v>-0.009677758966868621</v>
      </c>
      <c r="I31" s="55">
        <f t="shared" si="1"/>
        <v>-0.021332743476076277</v>
      </c>
    </row>
    <row r="32" spans="2:9" ht="12.75">
      <c r="B32" t="s">
        <v>30</v>
      </c>
      <c r="C32" s="1">
        <v>9.875125074511176</v>
      </c>
      <c r="D32" s="1">
        <v>9.63376592880675</v>
      </c>
      <c r="E32" s="1">
        <v>9.579932628888782</v>
      </c>
      <c r="F32" s="1">
        <v>9.41318888985652</v>
      </c>
      <c r="G32" s="1">
        <v>9.511833873417784</v>
      </c>
      <c r="H32" s="55">
        <f t="shared" si="0"/>
        <v>-0.017405523137964174</v>
      </c>
      <c r="I32" s="55">
        <f t="shared" si="1"/>
        <v>-0.036788516434195784</v>
      </c>
    </row>
    <row r="33" spans="2:9" ht="12.75">
      <c r="B33" t="s">
        <v>31</v>
      </c>
      <c r="C33" s="1">
        <v>70.12582018550222</v>
      </c>
      <c r="D33" s="1">
        <v>70.08487311959642</v>
      </c>
      <c r="E33" s="1">
        <v>70.25761040158291</v>
      </c>
      <c r="F33" s="1">
        <v>69.59550761898045</v>
      </c>
      <c r="G33" s="1">
        <v>68.77595274478536</v>
      </c>
      <c r="H33" s="55">
        <f t="shared" si="0"/>
        <v>-0.009423929718331836</v>
      </c>
      <c r="I33" s="55">
        <f t="shared" si="1"/>
        <v>-0.01924922143008223</v>
      </c>
    </row>
    <row r="34" spans="2:9" ht="12.75">
      <c r="B34" t="s">
        <v>32</v>
      </c>
      <c r="C34" s="1">
        <v>12.15403238393913</v>
      </c>
      <c r="D34" s="1">
        <v>11.948350274645636</v>
      </c>
      <c r="E34" s="1">
        <v>11.972544380401581</v>
      </c>
      <c r="F34" s="1">
        <v>11.794141975741391</v>
      </c>
      <c r="G34" s="1">
        <v>11.620042157968934</v>
      </c>
      <c r="H34" s="55">
        <f t="shared" si="0"/>
        <v>-0.014900959979085582</v>
      </c>
      <c r="I34" s="55">
        <f t="shared" si="1"/>
        <v>-0.043935231460781266</v>
      </c>
    </row>
    <row r="35" spans="2:9" ht="12.75">
      <c r="B35" t="s">
        <v>33</v>
      </c>
      <c r="C35" s="1">
        <v>57.95860793395061</v>
      </c>
      <c r="D35" s="1">
        <v>58.152069359907216</v>
      </c>
      <c r="E35" s="1">
        <v>58.318451009905765</v>
      </c>
      <c r="F35" s="1">
        <v>57.762377686303005</v>
      </c>
      <c r="G35" s="1">
        <v>57.14551622342725</v>
      </c>
      <c r="H35" s="55">
        <f t="shared" si="0"/>
        <v>-0.009535118199698212</v>
      </c>
      <c r="I35" s="55">
        <f t="shared" si="1"/>
        <v>-0.014028834361411113</v>
      </c>
    </row>
    <row r="36" spans="2:9" ht="12.75">
      <c r="B36" t="s">
        <v>34</v>
      </c>
      <c r="C36" s="1">
        <v>30.622448361816282</v>
      </c>
      <c r="D36" s="1">
        <v>30.418218056317983</v>
      </c>
      <c r="E36" s="1">
        <v>30.013194224745735</v>
      </c>
      <c r="F36" s="1">
        <v>29.518185230981477</v>
      </c>
      <c r="G36" s="1">
        <v>29.436447593727763</v>
      </c>
      <c r="H36" s="55">
        <f t="shared" si="0"/>
        <v>-0.016493046026941238</v>
      </c>
      <c r="I36" s="55">
        <f t="shared" si="1"/>
        <v>-0.03872978261161397</v>
      </c>
    </row>
    <row r="37" spans="2:9" ht="12.75">
      <c r="B37" t="s">
        <v>35</v>
      </c>
      <c r="C37" s="1">
        <v>102.8943795127065</v>
      </c>
      <c r="D37" s="1">
        <v>102.29886293757293</v>
      </c>
      <c r="E37" s="1">
        <v>102.5559650953436</v>
      </c>
      <c r="F37" s="1">
        <v>101.96647828058586</v>
      </c>
      <c r="G37" s="1">
        <v>103.42240677118052</v>
      </c>
      <c r="H37" s="55">
        <f t="shared" si="0"/>
        <v>-0.005747952488279973</v>
      </c>
      <c r="I37" s="55">
        <f t="shared" si="1"/>
        <v>0.00513174053796428</v>
      </c>
    </row>
  </sheetData>
  <sheetProtection/>
  <printOptions/>
  <pageMargins left="0.2" right="0.21" top="1" bottom="0.7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2.8515625" style="0" customWidth="1"/>
    <col min="2" max="6" width="9.421875" style="0" customWidth="1"/>
    <col min="9" max="9" width="8.8515625" style="53" customWidth="1"/>
    <col min="10" max="10" width="9.140625" style="15" customWidth="1"/>
  </cols>
  <sheetData>
    <row r="1" spans="1:8" ht="12.75">
      <c r="A1" s="6" t="s">
        <v>67</v>
      </c>
      <c r="B1" s="7"/>
      <c r="C1" s="7"/>
      <c r="D1" s="7"/>
      <c r="E1" s="7"/>
      <c r="F1" s="7"/>
      <c r="G1" s="8" t="s">
        <v>2</v>
      </c>
      <c r="H1" s="8" t="s">
        <v>2</v>
      </c>
    </row>
    <row r="2" spans="1:8" ht="12.75">
      <c r="A2" s="6"/>
      <c r="B2" s="7"/>
      <c r="C2" s="7"/>
      <c r="D2" s="7"/>
      <c r="E2" s="7"/>
      <c r="F2" s="7"/>
      <c r="G2" s="9" t="s">
        <v>1</v>
      </c>
      <c r="H2" s="9" t="s">
        <v>1</v>
      </c>
    </row>
    <row r="3" spans="1:8" ht="21">
      <c r="A3" s="10" t="s">
        <v>3</v>
      </c>
      <c r="B3" s="11" t="s">
        <v>37</v>
      </c>
      <c r="C3" s="11" t="s">
        <v>39</v>
      </c>
      <c r="D3" s="11" t="s">
        <v>75</v>
      </c>
      <c r="E3" s="11" t="s">
        <v>68</v>
      </c>
      <c r="F3" s="11" t="s">
        <v>86</v>
      </c>
      <c r="G3" s="11" t="str">
        <f>CONCATENATE($E$3," - ",F3)</f>
        <v>2009Q1 - 2009Q2</v>
      </c>
      <c r="H3" s="11" t="str">
        <f>CONCATENATE(F3," - ",B3)</f>
        <v>2009Q2 - 2008Q2</v>
      </c>
    </row>
    <row r="4" ht="5.25" customHeight="1">
      <c r="K4" s="15"/>
    </row>
    <row r="5" ht="12.75">
      <c r="A5" s="2" t="s">
        <v>8</v>
      </c>
    </row>
    <row r="6" spans="1:8" ht="12.75">
      <c r="A6" t="s">
        <v>10</v>
      </c>
      <c r="B6" s="56">
        <f>'[1]Work'!C$14</f>
        <v>246.5396298510377</v>
      </c>
      <c r="C6" s="56">
        <f>'[1]Work'!D$14</f>
        <v>245.10802985644634</v>
      </c>
      <c r="D6" s="56">
        <f>'[1]Work'!E$14</f>
        <v>243.81535148011002</v>
      </c>
      <c r="E6" s="56">
        <f>'[1]Work'!F$14</f>
        <v>242.71786278205332</v>
      </c>
      <c r="F6" s="56">
        <f>'[1]Work'!G$14</f>
        <v>239.42602103326666</v>
      </c>
      <c r="G6" s="12">
        <f>+F6/E6-1</f>
        <v>-0.013562420627205918</v>
      </c>
      <c r="H6" s="13">
        <f>F6/B6-1</f>
        <v>-0.02885381478859672</v>
      </c>
    </row>
    <row r="7" spans="1:8" ht="12.75">
      <c r="A7" t="s">
        <v>5</v>
      </c>
      <c r="B7" s="56">
        <f>'[1]Work'!C$16</f>
        <v>5.251993814554844</v>
      </c>
      <c r="C7" s="56">
        <f>'[1]Work'!D$16</f>
        <v>6.004347799142086</v>
      </c>
      <c r="D7" s="56">
        <f>'[1]Work'!E$16</f>
        <v>6.654209787005914</v>
      </c>
      <c r="E7" s="56">
        <f>'[1]Work'!F$16</f>
        <v>8.126996200865868</v>
      </c>
      <c r="F7" s="56">
        <f>'[1]Work'!G$16</f>
        <v>9.261700414331543</v>
      </c>
      <c r="G7" s="12"/>
      <c r="H7" s="13"/>
    </row>
    <row r="8" spans="1:8" ht="12.75">
      <c r="A8" t="s">
        <v>9</v>
      </c>
      <c r="B8" s="57">
        <f>'[1]Work'!C$34</f>
        <v>1689.2101443525798</v>
      </c>
      <c r="C8" s="57">
        <f>'[1]Work'!D$34</f>
        <v>1643.401293760358</v>
      </c>
      <c r="D8" s="57">
        <f>'[1]Work'!E$34</f>
        <v>1620.1536815305021</v>
      </c>
      <c r="E8" s="57">
        <f>'[1]Work'!F$34</f>
        <v>1544.29085517805</v>
      </c>
      <c r="F8" s="57">
        <f>'[1]Work'!G$34</f>
        <v>1514.325671718228</v>
      </c>
      <c r="G8" s="12">
        <f>+F8/E8-1</f>
        <v>-0.019403846988634177</v>
      </c>
      <c r="H8" s="13">
        <f>F8/B8-1</f>
        <v>-0.1035303234585887</v>
      </c>
    </row>
    <row r="9" spans="1:8" ht="12.75">
      <c r="A9" t="s">
        <v>6</v>
      </c>
      <c r="B9" s="56"/>
      <c r="C9" s="56"/>
      <c r="D9" s="56"/>
      <c r="E9" s="56"/>
      <c r="F9" s="56"/>
      <c r="G9" s="12"/>
      <c r="H9" s="13"/>
    </row>
    <row r="10" spans="1:8" ht="12.75">
      <c r="A10" t="s">
        <v>4</v>
      </c>
      <c r="B10" s="58">
        <f>'[1]Work'!C36</f>
        <v>344.06767772226</v>
      </c>
      <c r="C10" s="58">
        <f>'[1]Work'!D36</f>
        <v>292.9519518550122</v>
      </c>
      <c r="D10" s="58">
        <f>'[1]Work'!E36</f>
        <v>203.5167910255111</v>
      </c>
      <c r="E10" s="58">
        <f>'[1]Work'!F36</f>
        <v>216.23885954123782</v>
      </c>
      <c r="F10" s="58">
        <f>'[1]Work'!G36</f>
        <v>229.72096997552512</v>
      </c>
      <c r="G10" s="12">
        <f>+F10/E10-1</f>
        <v>0.06234823131647249</v>
      </c>
      <c r="H10" s="13">
        <f>F10/B10-1</f>
        <v>-0.33233783685731266</v>
      </c>
    </row>
    <row r="11" spans="1:8" ht="12.75">
      <c r="A11" t="s">
        <v>7</v>
      </c>
      <c r="B11" s="58">
        <f>'[1]Work'!C37</f>
        <v>305.3294070702621</v>
      </c>
      <c r="C11" s="58">
        <f>'[1]Work'!D37</f>
        <v>246.81384433925018</v>
      </c>
      <c r="D11" s="58">
        <f>'[1]Work'!E37</f>
        <v>188.13404867914142</v>
      </c>
      <c r="E11" s="58">
        <f>'[1]Work'!F37</f>
        <v>189.0826977216144</v>
      </c>
      <c r="F11" s="58">
        <f>'[1]Work'!G37</f>
        <v>211.3871650749919</v>
      </c>
      <c r="G11" s="12">
        <f>+F11/E11-1</f>
        <v>0.11796144026999378</v>
      </c>
      <c r="H11" s="13">
        <f>F11/B11-1</f>
        <v>-0.30767505461290956</v>
      </c>
    </row>
    <row r="12" spans="1:6" ht="12.75">
      <c r="A12" s="2" t="s">
        <v>11</v>
      </c>
      <c r="B12" s="3"/>
      <c r="C12" s="3"/>
      <c r="D12" s="3"/>
      <c r="E12" s="3"/>
      <c r="F12" s="3"/>
    </row>
    <row r="13" spans="1:8" ht="12.75">
      <c r="A13" t="s">
        <v>10</v>
      </c>
      <c r="B13" s="56">
        <f>'[1]Work'!C$15</f>
        <v>83.8856709621258</v>
      </c>
      <c r="C13" s="56">
        <f>'[1]Work'!D$15</f>
        <v>83.19879717616094</v>
      </c>
      <c r="D13" s="56">
        <f>'[1]Work'!E$15</f>
        <v>82.53380193003484</v>
      </c>
      <c r="E13" s="56">
        <f>'[1]Work'!F$15</f>
        <v>81.4424770869508</v>
      </c>
      <c r="F13" s="56">
        <f>'[1]Work'!G$15</f>
        <v>81.02741905942416</v>
      </c>
      <c r="G13" s="12">
        <f>+F13/E13-1</f>
        <v>-0.0050963335396038145</v>
      </c>
      <c r="H13" s="13">
        <f>F13/B13-1</f>
        <v>-0.034073184012465396</v>
      </c>
    </row>
    <row r="14" spans="1:8" ht="12.75">
      <c r="A14" t="s">
        <v>5</v>
      </c>
      <c r="B14" s="56">
        <f>'[1]Work'!C$17</f>
        <v>6.556157339943527</v>
      </c>
      <c r="C14" s="56">
        <f>'[1]Work'!D$17</f>
        <v>7.307105024403506</v>
      </c>
      <c r="D14" s="56">
        <f>'[1]Work'!E$17</f>
        <v>7.73193121575477</v>
      </c>
      <c r="E14" s="56">
        <f>'[1]Work'!F$17</f>
        <v>9.436879392461071</v>
      </c>
      <c r="F14" s="56">
        <f>'[1]Work'!G$17</f>
        <v>10.247503638793333</v>
      </c>
      <c r="G14" s="12"/>
      <c r="H14" s="13"/>
    </row>
    <row r="15" spans="1:8" ht="12.75">
      <c r="A15" t="s">
        <v>9</v>
      </c>
      <c r="B15" s="56">
        <f>'[1]Work'!C$35</f>
        <v>579.142210101406</v>
      </c>
      <c r="C15" s="56">
        <f>'[1]Work'!D$35</f>
        <v>556.561381442642</v>
      </c>
      <c r="D15" s="56">
        <f>'[1]Work'!E$35</f>
        <v>571.533665156679</v>
      </c>
      <c r="E15" s="56">
        <f>'[1]Work'!F$35</f>
        <v>590.563100762854</v>
      </c>
      <c r="F15" s="56">
        <f>'[1]Work'!G$35</f>
        <v>582.125377321129</v>
      </c>
      <c r="G15" s="12">
        <f>+F15/E15-1</f>
        <v>-0.014287589981198723</v>
      </c>
      <c r="H15" s="13">
        <f>F15/B15-1</f>
        <v>0.005151009834355902</v>
      </c>
    </row>
    <row r="16" spans="1:6" ht="12.75">
      <c r="A16" t="s">
        <v>6</v>
      </c>
      <c r="B16" s="56"/>
      <c r="C16" s="56"/>
      <c r="D16" s="56"/>
      <c r="E16" s="56"/>
      <c r="F16" s="56"/>
    </row>
    <row r="17" spans="1:8" ht="12.75">
      <c r="A17" t="s">
        <v>4</v>
      </c>
      <c r="B17" s="58">
        <f>'[1]Work'!C38</f>
        <v>229.3261602333689</v>
      </c>
      <c r="C17" s="58">
        <f>'[1]Work'!D38</f>
        <v>398.9819354606742</v>
      </c>
      <c r="D17" s="58">
        <f>'[1]Work'!E38</f>
        <v>269.30481601904523</v>
      </c>
      <c r="E17" s="58">
        <f>'[1]Work'!F38</f>
        <v>396.9651251240103</v>
      </c>
      <c r="F17" s="58">
        <f>'[1]Work'!G38</f>
        <v>290.5052687043093</v>
      </c>
      <c r="G17" s="12">
        <f>+F17/E17-1</f>
        <v>-0.26818440634159835</v>
      </c>
      <c r="H17" s="13">
        <f>F17/B17-1</f>
        <v>0.2667777126198021</v>
      </c>
    </row>
    <row r="18" spans="1:8" ht="12.75">
      <c r="A18" s="5" t="s">
        <v>7</v>
      </c>
      <c r="B18" s="59">
        <f>'[1]Work'!C39</f>
        <v>202.6794299402116</v>
      </c>
      <c r="C18" s="59">
        <f>'[1]Work'!D39</f>
        <v>282.1694489666047</v>
      </c>
      <c r="D18" s="59">
        <f>'[1]Work'!E39</f>
        <v>217.86255584660103</v>
      </c>
      <c r="E18" s="59">
        <f>'[1]Work'!F39</f>
        <v>300.4344876476307</v>
      </c>
      <c r="F18" s="59">
        <f>'[1]Work'!G39</f>
        <v>238.3663009337765</v>
      </c>
      <c r="G18" s="63">
        <f>+F18/E18-1</f>
        <v>-0.20659474616193818</v>
      </c>
      <c r="H18" s="64">
        <f>F18/B18-1</f>
        <v>0.1760754458609448</v>
      </c>
    </row>
    <row r="19" spans="1:6" ht="12.75">
      <c r="A19" t="s">
        <v>36</v>
      </c>
      <c r="B19" s="16"/>
      <c r="C19" s="16"/>
      <c r="D19" s="16"/>
      <c r="E19" s="16"/>
      <c r="F19" s="16"/>
    </row>
    <row r="21" ht="12.75">
      <c r="A21" s="2"/>
    </row>
    <row r="26" spans="2:8" ht="12.75">
      <c r="B26" s="1"/>
      <c r="C26" s="1"/>
      <c r="D26" s="1"/>
      <c r="E26" s="1"/>
      <c r="F26" s="1"/>
      <c r="G26" s="12"/>
      <c r="H26" s="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7"/>
  <sheetViews>
    <sheetView tabSelected="1" workbookViewId="0" topLeftCell="C1">
      <pane ySplit="1584" topLeftCell="BM243" activePane="topLeft" state="split"/>
      <selection pane="topLeft" activeCell="L2" sqref="L2"/>
      <selection pane="bottomLeft" activeCell="G258" sqref="G258"/>
    </sheetView>
  </sheetViews>
  <sheetFormatPr defaultColWidth="9.140625" defaultRowHeight="12.75"/>
  <cols>
    <col min="5" max="6" width="9.421875" style="66" bestFit="1" customWidth="1"/>
    <col min="7" max="7" width="9.421875" style="66" customWidth="1"/>
  </cols>
  <sheetData>
    <row r="2" spans="3:10" ht="12.75">
      <c r="C2" t="s">
        <v>79</v>
      </c>
      <c r="D2" t="s">
        <v>80</v>
      </c>
      <c r="E2" s="66" t="s">
        <v>81</v>
      </c>
      <c r="F2" s="66" t="s">
        <v>82</v>
      </c>
      <c r="H2" t="s">
        <v>83</v>
      </c>
      <c r="I2" t="s">
        <v>84</v>
      </c>
      <c r="J2" t="s">
        <v>85</v>
      </c>
    </row>
    <row r="3" spans="1:9" ht="12.75">
      <c r="A3">
        <v>1988</v>
      </c>
      <c r="B3">
        <v>1</v>
      </c>
      <c r="C3">
        <v>298</v>
      </c>
      <c r="D3">
        <v>336</v>
      </c>
      <c r="E3" s="66">
        <v>384.666309285658</v>
      </c>
      <c r="F3" s="66">
        <v>591.91654675536</v>
      </c>
      <c r="H3">
        <v>386.516951861513</v>
      </c>
      <c r="I3">
        <v>809.581478728677</v>
      </c>
    </row>
    <row r="4" spans="1:9" ht="12.75">
      <c r="A4">
        <v>1988</v>
      </c>
      <c r="B4">
        <v>2</v>
      </c>
      <c r="C4">
        <v>534</v>
      </c>
      <c r="D4">
        <v>975</v>
      </c>
      <c r="E4" s="66">
        <v>588.676301044255</v>
      </c>
      <c r="F4" s="66">
        <v>594.213918669963</v>
      </c>
      <c r="H4">
        <v>986.943050786766</v>
      </c>
      <c r="I4">
        <v>799.648974552483</v>
      </c>
    </row>
    <row r="5" spans="1:9" ht="12.75">
      <c r="A5">
        <v>1988</v>
      </c>
      <c r="B5">
        <v>3</v>
      </c>
      <c r="C5">
        <v>786</v>
      </c>
      <c r="D5">
        <v>835</v>
      </c>
      <c r="E5" s="66">
        <v>600.047057412759</v>
      </c>
      <c r="F5" s="66">
        <v>595.599738040287</v>
      </c>
      <c r="H5">
        <v>690.783633814645</v>
      </c>
      <c r="I5">
        <v>791.389568414457</v>
      </c>
    </row>
    <row r="6" spans="1:9" ht="12.75">
      <c r="A6">
        <v>1988</v>
      </c>
      <c r="B6">
        <v>4</v>
      </c>
      <c r="C6">
        <v>741</v>
      </c>
      <c r="D6">
        <v>1046</v>
      </c>
      <c r="E6" s="66">
        <v>612.642309909334</v>
      </c>
      <c r="F6" s="66">
        <v>595.085538607891</v>
      </c>
      <c r="H6">
        <v>860.055555154698</v>
      </c>
      <c r="I6">
        <v>776.900260064479</v>
      </c>
    </row>
    <row r="7" spans="1:9" ht="12.75">
      <c r="A7">
        <v>1988</v>
      </c>
      <c r="B7">
        <v>5</v>
      </c>
      <c r="C7">
        <v>695</v>
      </c>
      <c r="D7">
        <v>1155</v>
      </c>
      <c r="E7" s="66">
        <v>580.168662986354</v>
      </c>
      <c r="F7" s="66">
        <v>591.160923493206</v>
      </c>
      <c r="H7">
        <v>895.553912522543</v>
      </c>
      <c r="I7">
        <v>762.081764843119</v>
      </c>
    </row>
    <row r="8" spans="1:9" ht="12.75">
      <c r="A8">
        <v>1988</v>
      </c>
      <c r="B8">
        <v>6</v>
      </c>
      <c r="C8">
        <v>674</v>
      </c>
      <c r="D8">
        <v>686</v>
      </c>
      <c r="E8" s="66">
        <v>598.846368531074</v>
      </c>
      <c r="F8" s="66">
        <v>582.449372299805</v>
      </c>
      <c r="H8">
        <v>670.284570938252</v>
      </c>
      <c r="I8">
        <v>747.555697493007</v>
      </c>
    </row>
    <row r="9" spans="1:10" ht="12.75">
      <c r="A9">
        <v>1988</v>
      </c>
      <c r="B9">
        <v>7</v>
      </c>
      <c r="C9">
        <v>442</v>
      </c>
      <c r="D9">
        <v>548</v>
      </c>
      <c r="E9" s="66">
        <v>409.193608073797</v>
      </c>
      <c r="F9" s="66">
        <v>571.56478810944</v>
      </c>
      <c r="H9">
        <v>567.857705266936</v>
      </c>
      <c r="I9">
        <v>732.171721946202</v>
      </c>
      <c r="J9">
        <f aca="true" t="shared" si="0" ref="J9:J72">AVERAGE(E5:E9)</f>
        <v>560.1796013826636</v>
      </c>
    </row>
    <row r="10" spans="1:10" ht="12.75">
      <c r="A10">
        <v>1988</v>
      </c>
      <c r="B10">
        <v>8</v>
      </c>
      <c r="C10">
        <v>630</v>
      </c>
      <c r="D10">
        <v>1037</v>
      </c>
      <c r="E10" s="66">
        <v>567.235852309363</v>
      </c>
      <c r="F10" s="66">
        <v>561.77039060246</v>
      </c>
      <c r="H10">
        <v>934.339095230691</v>
      </c>
      <c r="I10">
        <v>715.11205984727</v>
      </c>
      <c r="J10">
        <f t="shared" si="0"/>
        <v>553.6173603619843</v>
      </c>
    </row>
    <row r="11" spans="1:10" ht="12.75">
      <c r="A11">
        <v>1988</v>
      </c>
      <c r="B11">
        <v>9</v>
      </c>
      <c r="C11">
        <v>518</v>
      </c>
      <c r="D11">
        <v>575</v>
      </c>
      <c r="E11" s="66">
        <v>546.877888785385</v>
      </c>
      <c r="F11" s="66">
        <v>555.15689760084</v>
      </c>
      <c r="H11">
        <v>670.912184221421</v>
      </c>
      <c r="I11">
        <v>696.566853116859</v>
      </c>
      <c r="J11">
        <f t="shared" si="0"/>
        <v>540.4644761371945</v>
      </c>
    </row>
    <row r="12" spans="1:10" ht="12.75">
      <c r="A12">
        <v>1988</v>
      </c>
      <c r="B12">
        <v>10</v>
      </c>
      <c r="C12">
        <v>459</v>
      </c>
      <c r="D12">
        <v>493</v>
      </c>
      <c r="E12" s="66">
        <v>520.623955040175</v>
      </c>
      <c r="F12" s="66">
        <v>552.425961980781</v>
      </c>
      <c r="H12">
        <v>595.117656082687</v>
      </c>
      <c r="I12">
        <v>677.157586573073</v>
      </c>
      <c r="J12">
        <f t="shared" si="0"/>
        <v>528.5555345479588</v>
      </c>
    </row>
    <row r="13" spans="1:10" ht="12.75">
      <c r="A13">
        <v>1988</v>
      </c>
      <c r="B13">
        <v>11</v>
      </c>
      <c r="C13">
        <v>490</v>
      </c>
      <c r="D13">
        <v>648</v>
      </c>
      <c r="E13" s="66">
        <v>587.767105935992</v>
      </c>
      <c r="F13" s="66">
        <v>549.024222315733</v>
      </c>
      <c r="H13">
        <v>690.418472756022</v>
      </c>
      <c r="I13">
        <v>657.269539455287</v>
      </c>
      <c r="J13">
        <f t="shared" si="0"/>
        <v>526.3396820289424</v>
      </c>
    </row>
    <row r="14" spans="1:10" ht="12.75">
      <c r="A14">
        <v>1988</v>
      </c>
      <c r="B14">
        <v>12</v>
      </c>
      <c r="C14">
        <v>332</v>
      </c>
      <c r="D14">
        <v>546</v>
      </c>
      <c r="E14" s="66">
        <v>536.978450892845</v>
      </c>
      <c r="F14" s="66">
        <v>541.392358838106</v>
      </c>
      <c r="H14">
        <v>771.540764069525</v>
      </c>
      <c r="I14">
        <v>637.807579898345</v>
      </c>
      <c r="J14">
        <f t="shared" si="0"/>
        <v>551.8966505927522</v>
      </c>
    </row>
    <row r="15" spans="1:10" ht="12.75">
      <c r="A15">
        <v>1989</v>
      </c>
      <c r="B15">
        <v>1</v>
      </c>
      <c r="C15">
        <v>420</v>
      </c>
      <c r="D15">
        <v>573</v>
      </c>
      <c r="E15" s="66">
        <v>538.726151378407</v>
      </c>
      <c r="F15" s="66">
        <v>528.41760710438</v>
      </c>
      <c r="H15">
        <v>664.537495509359</v>
      </c>
      <c r="I15">
        <v>619.606698060342</v>
      </c>
      <c r="J15">
        <f t="shared" si="0"/>
        <v>546.1947104065608</v>
      </c>
    </row>
    <row r="16" spans="1:10" ht="12.75">
      <c r="A16">
        <v>1989</v>
      </c>
      <c r="B16">
        <v>2</v>
      </c>
      <c r="C16">
        <v>384</v>
      </c>
      <c r="D16">
        <v>488</v>
      </c>
      <c r="E16" s="66">
        <v>417.429721823423</v>
      </c>
      <c r="F16" s="66">
        <v>510.390306712526</v>
      </c>
      <c r="H16">
        <v>487.481658507057</v>
      </c>
      <c r="I16">
        <v>603.310934451525</v>
      </c>
      <c r="J16">
        <f t="shared" si="0"/>
        <v>520.3050770141683</v>
      </c>
    </row>
    <row r="17" spans="1:10" ht="12.75">
      <c r="A17">
        <v>1989</v>
      </c>
      <c r="B17">
        <v>3</v>
      </c>
      <c r="C17">
        <v>661</v>
      </c>
      <c r="D17">
        <v>680</v>
      </c>
      <c r="E17" s="66">
        <v>509.020987775074</v>
      </c>
      <c r="F17" s="66">
        <v>491.354019182282</v>
      </c>
      <c r="H17">
        <v>563.179502824717</v>
      </c>
      <c r="I17">
        <v>589.590548944042</v>
      </c>
      <c r="J17">
        <f t="shared" si="0"/>
        <v>517.9844835611482</v>
      </c>
    </row>
    <row r="18" spans="1:10" ht="12.75">
      <c r="A18">
        <v>1989</v>
      </c>
      <c r="B18">
        <v>4</v>
      </c>
      <c r="C18">
        <v>511</v>
      </c>
      <c r="D18">
        <v>630</v>
      </c>
      <c r="E18" s="66">
        <v>421.491084416741</v>
      </c>
      <c r="F18" s="66">
        <v>476.359240550875</v>
      </c>
      <c r="H18">
        <v>518.782486621489</v>
      </c>
      <c r="I18">
        <v>578.947245960816</v>
      </c>
      <c r="J18">
        <f t="shared" si="0"/>
        <v>484.729279257298</v>
      </c>
    </row>
    <row r="19" spans="1:10" ht="12.75">
      <c r="A19">
        <v>1989</v>
      </c>
      <c r="B19">
        <v>5</v>
      </c>
      <c r="C19">
        <v>589</v>
      </c>
      <c r="D19">
        <v>782</v>
      </c>
      <c r="E19" s="66">
        <v>494.646901790154</v>
      </c>
      <c r="F19" s="66">
        <v>470.322007046801</v>
      </c>
      <c r="H19">
        <v>616.269476087598</v>
      </c>
      <c r="I19">
        <v>571.884653136793</v>
      </c>
      <c r="J19">
        <f t="shared" si="0"/>
        <v>476.2629694367598</v>
      </c>
    </row>
    <row r="20" spans="1:10" ht="12.75">
      <c r="A20">
        <v>1989</v>
      </c>
      <c r="B20">
        <v>6</v>
      </c>
      <c r="C20">
        <v>523</v>
      </c>
      <c r="D20">
        <v>616</v>
      </c>
      <c r="E20" s="66">
        <v>465.328223876658</v>
      </c>
      <c r="F20" s="66">
        <v>474.126801931828</v>
      </c>
      <c r="H20">
        <v>599.43353928756</v>
      </c>
      <c r="I20">
        <v>570.087801718544</v>
      </c>
      <c r="J20">
        <f t="shared" si="0"/>
        <v>461.58338393641</v>
      </c>
    </row>
    <row r="21" spans="1:10" ht="12.75">
      <c r="A21">
        <v>1989</v>
      </c>
      <c r="B21">
        <v>7</v>
      </c>
      <c r="C21">
        <v>509</v>
      </c>
      <c r="D21">
        <v>561</v>
      </c>
      <c r="E21" s="66">
        <v>470.416710273514</v>
      </c>
      <c r="F21" s="66">
        <v>481.426557055801</v>
      </c>
      <c r="H21">
        <v>574.234340333485</v>
      </c>
      <c r="I21">
        <v>574.205623402339</v>
      </c>
      <c r="J21">
        <f t="shared" si="0"/>
        <v>472.18078162642826</v>
      </c>
    </row>
    <row r="22" spans="1:10" ht="12.75">
      <c r="A22">
        <v>1989</v>
      </c>
      <c r="B22">
        <v>8</v>
      </c>
      <c r="C22">
        <v>544</v>
      </c>
      <c r="D22">
        <v>587</v>
      </c>
      <c r="E22" s="66">
        <v>495.957689307329</v>
      </c>
      <c r="F22" s="66">
        <v>487.583298587146</v>
      </c>
      <c r="H22">
        <v>534.344682801939</v>
      </c>
      <c r="I22">
        <v>582.493830496232</v>
      </c>
      <c r="J22">
        <f t="shared" si="0"/>
        <v>469.56812193287925</v>
      </c>
    </row>
    <row r="23" spans="1:10" ht="12.75">
      <c r="A23">
        <v>1989</v>
      </c>
      <c r="B23">
        <v>9</v>
      </c>
      <c r="C23">
        <v>482</v>
      </c>
      <c r="D23">
        <v>531</v>
      </c>
      <c r="E23" s="66">
        <v>505.751045728726</v>
      </c>
      <c r="F23" s="66">
        <v>486.619107703928</v>
      </c>
      <c r="H23">
        <v>607.890410344052</v>
      </c>
      <c r="I23">
        <v>592.417300388695</v>
      </c>
      <c r="J23">
        <f t="shared" si="0"/>
        <v>486.42011419527626</v>
      </c>
    </row>
    <row r="24" spans="1:10" ht="12.75">
      <c r="A24">
        <v>1989</v>
      </c>
      <c r="B24">
        <v>10</v>
      </c>
      <c r="C24">
        <v>438</v>
      </c>
      <c r="D24">
        <v>474</v>
      </c>
      <c r="E24" s="66">
        <v>493.244537741824</v>
      </c>
      <c r="F24" s="66">
        <v>477.297197229304</v>
      </c>
      <c r="H24">
        <v>567.133437622155</v>
      </c>
      <c r="I24">
        <v>602.175324452062</v>
      </c>
      <c r="J24">
        <f t="shared" si="0"/>
        <v>486.1396413856102</v>
      </c>
    </row>
    <row r="25" spans="1:10" ht="12.75">
      <c r="A25">
        <v>1989</v>
      </c>
      <c r="B25">
        <v>11</v>
      </c>
      <c r="C25">
        <v>382</v>
      </c>
      <c r="D25">
        <v>580</v>
      </c>
      <c r="E25" s="66">
        <v>461.654025833727</v>
      </c>
      <c r="F25" s="66">
        <v>463.126950470877</v>
      </c>
      <c r="H25">
        <v>624.658619991472</v>
      </c>
      <c r="I25">
        <v>608.64513059694</v>
      </c>
      <c r="J25">
        <f t="shared" si="0"/>
        <v>485.4048017770239</v>
      </c>
    </row>
    <row r="26" spans="1:10" ht="12.75">
      <c r="A26">
        <v>1989</v>
      </c>
      <c r="B26">
        <v>12</v>
      </c>
      <c r="C26">
        <v>247</v>
      </c>
      <c r="D26">
        <v>296</v>
      </c>
      <c r="E26" s="66">
        <v>390.86864482272</v>
      </c>
      <c r="F26" s="66">
        <v>449.869534671553</v>
      </c>
      <c r="H26">
        <v>415.939150842469</v>
      </c>
      <c r="I26">
        <v>609.172503429535</v>
      </c>
      <c r="J26">
        <f t="shared" si="0"/>
        <v>469.49518868686516</v>
      </c>
    </row>
    <row r="27" spans="1:10" ht="12.75">
      <c r="A27">
        <v>1990</v>
      </c>
      <c r="B27">
        <v>1</v>
      </c>
      <c r="C27">
        <v>425</v>
      </c>
      <c r="D27">
        <v>1171</v>
      </c>
      <c r="E27" s="66">
        <v>539.153006013678</v>
      </c>
      <c r="F27" s="66">
        <v>439.590062244491</v>
      </c>
      <c r="H27">
        <v>1371.7129048943</v>
      </c>
      <c r="I27">
        <v>603.03259496071</v>
      </c>
      <c r="J27">
        <f t="shared" si="0"/>
        <v>478.13425202813494</v>
      </c>
    </row>
    <row r="28" spans="1:10" ht="12.75">
      <c r="A28">
        <v>1990</v>
      </c>
      <c r="B28">
        <v>2</v>
      </c>
      <c r="C28">
        <v>359</v>
      </c>
      <c r="D28">
        <v>380</v>
      </c>
      <c r="E28" s="66">
        <v>383.151879610932</v>
      </c>
      <c r="F28" s="66">
        <v>434.053304310667</v>
      </c>
      <c r="H28">
        <v>375.191383696013</v>
      </c>
      <c r="I28">
        <v>590.777196242532</v>
      </c>
      <c r="J28">
        <f t="shared" si="0"/>
        <v>453.61441880457625</v>
      </c>
    </row>
    <row r="29" spans="1:10" ht="12.75">
      <c r="A29">
        <v>1990</v>
      </c>
      <c r="B29">
        <v>3</v>
      </c>
      <c r="C29">
        <v>580</v>
      </c>
      <c r="D29">
        <v>814</v>
      </c>
      <c r="E29" s="66">
        <v>453.616325897477</v>
      </c>
      <c r="F29" s="66">
        <v>432.171271165708</v>
      </c>
      <c r="H29">
        <v>670.10463200765</v>
      </c>
      <c r="I29">
        <v>572.522135321868</v>
      </c>
      <c r="J29">
        <f t="shared" si="0"/>
        <v>445.68877643570676</v>
      </c>
    </row>
    <row r="30" spans="1:10" ht="12.75">
      <c r="A30">
        <v>1990</v>
      </c>
      <c r="B30">
        <v>4</v>
      </c>
      <c r="C30">
        <v>535</v>
      </c>
      <c r="D30">
        <v>632</v>
      </c>
      <c r="E30" s="66">
        <v>442.060124386775</v>
      </c>
      <c r="F30" s="66">
        <v>429.329017094666</v>
      </c>
      <c r="H30">
        <v>525.625840239488</v>
      </c>
      <c r="I30">
        <v>548.334298585383</v>
      </c>
      <c r="J30">
        <f t="shared" si="0"/>
        <v>441.76999614631643</v>
      </c>
    </row>
    <row r="31" spans="1:10" ht="12.75">
      <c r="A31">
        <v>1990</v>
      </c>
      <c r="B31">
        <v>5</v>
      </c>
      <c r="C31">
        <v>489</v>
      </c>
      <c r="D31">
        <v>538</v>
      </c>
      <c r="E31" s="66">
        <v>415.521615466611</v>
      </c>
      <c r="F31" s="66">
        <v>421.63778807383</v>
      </c>
      <c r="H31">
        <v>440.976102448532</v>
      </c>
      <c r="I31">
        <v>519.033193346153</v>
      </c>
      <c r="J31">
        <f t="shared" si="0"/>
        <v>446.7005902750946</v>
      </c>
    </row>
    <row r="32" spans="1:10" ht="12.75">
      <c r="A32">
        <v>1990</v>
      </c>
      <c r="B32">
        <v>6</v>
      </c>
      <c r="C32">
        <v>455</v>
      </c>
      <c r="D32">
        <v>514</v>
      </c>
      <c r="E32" s="66">
        <v>406.812480264259</v>
      </c>
      <c r="F32" s="66">
        <v>408.586758383126</v>
      </c>
      <c r="H32">
        <v>492.27402508466</v>
      </c>
      <c r="I32">
        <v>486.241496869243</v>
      </c>
      <c r="J32">
        <f t="shared" si="0"/>
        <v>420.23248512521087</v>
      </c>
    </row>
    <row r="33" spans="1:10" ht="12.75">
      <c r="A33">
        <v>1990</v>
      </c>
      <c r="B33">
        <v>7</v>
      </c>
      <c r="C33">
        <v>426</v>
      </c>
      <c r="D33">
        <v>478</v>
      </c>
      <c r="E33" s="66">
        <v>393.870019253586</v>
      </c>
      <c r="F33" s="66">
        <v>392.857345518123</v>
      </c>
      <c r="H33">
        <v>476.278324957783</v>
      </c>
      <c r="I33">
        <v>452.959748663539</v>
      </c>
      <c r="J33">
        <f t="shared" si="0"/>
        <v>422.37611305374156</v>
      </c>
    </row>
    <row r="34" spans="1:10" ht="12.75">
      <c r="A34">
        <v>1990</v>
      </c>
      <c r="B34">
        <v>8</v>
      </c>
      <c r="C34">
        <v>420</v>
      </c>
      <c r="D34">
        <v>450</v>
      </c>
      <c r="E34" s="66">
        <v>388.520391985311</v>
      </c>
      <c r="F34" s="66">
        <v>376.349833876377</v>
      </c>
      <c r="H34">
        <v>417.522669786692</v>
      </c>
      <c r="I34">
        <v>422.227125447082</v>
      </c>
      <c r="J34">
        <f t="shared" si="0"/>
        <v>409.3569262713084</v>
      </c>
    </row>
    <row r="35" spans="1:10" ht="12.75">
      <c r="A35">
        <v>1990</v>
      </c>
      <c r="B35">
        <v>9</v>
      </c>
      <c r="C35">
        <v>327</v>
      </c>
      <c r="D35">
        <v>332</v>
      </c>
      <c r="E35" s="66">
        <v>340.07512885151</v>
      </c>
      <c r="F35" s="66">
        <v>360.906471926611</v>
      </c>
      <c r="H35">
        <v>369.030627526024</v>
      </c>
      <c r="I35">
        <v>396.750190177528</v>
      </c>
      <c r="J35">
        <f t="shared" si="0"/>
        <v>388.9599271642554</v>
      </c>
    </row>
    <row r="36" spans="1:10" ht="12.75">
      <c r="A36">
        <v>1990</v>
      </c>
      <c r="B36">
        <v>10</v>
      </c>
      <c r="C36">
        <v>379</v>
      </c>
      <c r="D36">
        <v>418</v>
      </c>
      <c r="E36" s="66">
        <v>420.430651066874</v>
      </c>
      <c r="F36" s="66">
        <v>347.958260614785</v>
      </c>
      <c r="H36">
        <v>488.000472249885</v>
      </c>
      <c r="I36">
        <v>378.587102962863</v>
      </c>
      <c r="J36">
        <f t="shared" si="0"/>
        <v>389.94173428430804</v>
      </c>
    </row>
    <row r="37" spans="1:10" ht="12.75">
      <c r="A37">
        <v>1990</v>
      </c>
      <c r="B37">
        <v>11</v>
      </c>
      <c r="C37">
        <v>288</v>
      </c>
      <c r="D37">
        <v>322</v>
      </c>
      <c r="E37" s="66">
        <v>350.205597603853</v>
      </c>
      <c r="F37" s="66">
        <v>339.015108197826</v>
      </c>
      <c r="H37">
        <v>353.387743592084</v>
      </c>
      <c r="I37">
        <v>369.263744300552</v>
      </c>
      <c r="J37">
        <f t="shared" si="0"/>
        <v>378.6203577522268</v>
      </c>
    </row>
    <row r="38" spans="1:10" ht="12.75">
      <c r="A38">
        <v>1990</v>
      </c>
      <c r="B38">
        <v>12</v>
      </c>
      <c r="C38">
        <v>181</v>
      </c>
      <c r="D38">
        <v>209</v>
      </c>
      <c r="E38" s="66">
        <v>274.554680507363</v>
      </c>
      <c r="F38" s="66">
        <v>337.994636169119</v>
      </c>
      <c r="H38">
        <v>292.597209307374</v>
      </c>
      <c r="I38">
        <v>368.552737224928</v>
      </c>
      <c r="J38">
        <f t="shared" si="0"/>
        <v>354.75729000298213</v>
      </c>
    </row>
    <row r="39" spans="1:10" ht="12.75">
      <c r="A39">
        <v>1991</v>
      </c>
      <c r="B39">
        <v>1</v>
      </c>
      <c r="C39">
        <v>254</v>
      </c>
      <c r="D39">
        <v>270</v>
      </c>
      <c r="E39" s="66">
        <v>319.286180757155</v>
      </c>
      <c r="F39" s="66">
        <v>346.51231253328</v>
      </c>
      <c r="H39">
        <v>321.752965236162</v>
      </c>
      <c r="I39">
        <v>375.70341032538</v>
      </c>
      <c r="J39">
        <f t="shared" si="0"/>
        <v>340.910447757351</v>
      </c>
    </row>
    <row r="40" spans="1:10" ht="12.75">
      <c r="A40">
        <v>1991</v>
      </c>
      <c r="B40">
        <v>2</v>
      </c>
      <c r="C40">
        <v>355</v>
      </c>
      <c r="D40">
        <v>427</v>
      </c>
      <c r="E40" s="66">
        <v>373.451380561963</v>
      </c>
      <c r="F40" s="66">
        <v>364.288027686366</v>
      </c>
      <c r="H40">
        <v>417.238966946549</v>
      </c>
      <c r="I40">
        <v>388.696516284898</v>
      </c>
      <c r="J40">
        <f t="shared" si="0"/>
        <v>347.58569809944163</v>
      </c>
    </row>
    <row r="41" spans="1:10" ht="12.75">
      <c r="A41">
        <v>1991</v>
      </c>
      <c r="B41">
        <v>3</v>
      </c>
      <c r="C41">
        <v>456</v>
      </c>
      <c r="D41">
        <v>469</v>
      </c>
      <c r="E41" s="66">
        <v>361.653801814641</v>
      </c>
      <c r="F41" s="66">
        <v>388.252268417372</v>
      </c>
      <c r="H41">
        <v>378.004181607181</v>
      </c>
      <c r="I41">
        <v>405.254708259875</v>
      </c>
      <c r="J41">
        <f t="shared" si="0"/>
        <v>335.830328248995</v>
      </c>
    </row>
    <row r="42" spans="1:10" ht="12.75">
      <c r="A42">
        <v>1991</v>
      </c>
      <c r="B42">
        <v>4</v>
      </c>
      <c r="C42">
        <v>539</v>
      </c>
      <c r="D42">
        <v>559</v>
      </c>
      <c r="E42" s="66">
        <v>447.424449443547</v>
      </c>
      <c r="F42" s="66">
        <v>414.143950142373</v>
      </c>
      <c r="H42">
        <v>471.012173605041</v>
      </c>
      <c r="I42">
        <v>423.544874733518</v>
      </c>
      <c r="J42">
        <f t="shared" si="0"/>
        <v>355.2740986169338</v>
      </c>
    </row>
    <row r="43" spans="1:10" ht="12.75">
      <c r="A43">
        <v>1991</v>
      </c>
      <c r="B43">
        <v>5</v>
      </c>
      <c r="C43">
        <v>511</v>
      </c>
      <c r="D43">
        <v>535</v>
      </c>
      <c r="E43" s="66">
        <v>445.041299330306</v>
      </c>
      <c r="F43" s="66">
        <v>437.07899334265</v>
      </c>
      <c r="H43">
        <v>466.349463477749</v>
      </c>
      <c r="I43">
        <v>442.458413576342</v>
      </c>
      <c r="J43">
        <f t="shared" si="0"/>
        <v>389.3714223815224</v>
      </c>
    </row>
    <row r="44" spans="1:10" ht="12.75">
      <c r="A44">
        <v>1991</v>
      </c>
      <c r="B44">
        <v>6</v>
      </c>
      <c r="C44">
        <v>490</v>
      </c>
      <c r="D44">
        <v>492</v>
      </c>
      <c r="E44" s="66">
        <v>436.413002271982</v>
      </c>
      <c r="F44" s="66">
        <v>451.309030490406</v>
      </c>
      <c r="H44">
        <v>462.967473522199</v>
      </c>
      <c r="I44">
        <v>460.440294476578</v>
      </c>
      <c r="J44">
        <f t="shared" si="0"/>
        <v>412.79678668448776</v>
      </c>
    </row>
    <row r="45" spans="1:10" ht="12.75">
      <c r="A45">
        <v>1991</v>
      </c>
      <c r="B45">
        <v>7</v>
      </c>
      <c r="C45">
        <v>510</v>
      </c>
      <c r="D45">
        <v>524</v>
      </c>
      <c r="E45" s="66">
        <v>476.800090269337</v>
      </c>
      <c r="F45" s="66">
        <v>453.775709433863</v>
      </c>
      <c r="H45">
        <v>516.21672143333</v>
      </c>
      <c r="I45">
        <v>475.956602337377</v>
      </c>
      <c r="J45">
        <f t="shared" si="0"/>
        <v>433.46652862596255</v>
      </c>
    </row>
    <row r="46" spans="1:10" ht="12.75">
      <c r="A46">
        <v>1991</v>
      </c>
      <c r="B46">
        <v>8</v>
      </c>
      <c r="C46">
        <v>477</v>
      </c>
      <c r="D46">
        <v>542</v>
      </c>
      <c r="E46" s="66">
        <v>448.292786443624</v>
      </c>
      <c r="F46" s="66">
        <v>448.747481958571</v>
      </c>
      <c r="H46">
        <v>508.113147980919</v>
      </c>
      <c r="I46">
        <v>488.320472039067</v>
      </c>
      <c r="J46">
        <f t="shared" si="0"/>
        <v>450.7943255517592</v>
      </c>
    </row>
    <row r="47" spans="1:10" ht="12.75">
      <c r="A47">
        <v>1991</v>
      </c>
      <c r="B47">
        <v>9</v>
      </c>
      <c r="C47">
        <v>442</v>
      </c>
      <c r="D47">
        <v>451</v>
      </c>
      <c r="E47" s="66">
        <v>455.061318521618</v>
      </c>
      <c r="F47" s="66">
        <v>445.795796079885</v>
      </c>
      <c r="H47">
        <v>480.184154264315</v>
      </c>
      <c r="I47">
        <v>497.834933767802</v>
      </c>
      <c r="J47">
        <f t="shared" si="0"/>
        <v>452.32169936737336</v>
      </c>
    </row>
    <row r="48" spans="1:10" ht="12.75">
      <c r="A48">
        <v>1991</v>
      </c>
      <c r="B48">
        <v>10</v>
      </c>
      <c r="C48">
        <v>398</v>
      </c>
      <c r="D48">
        <v>404</v>
      </c>
      <c r="E48" s="66">
        <v>430.569127461423</v>
      </c>
      <c r="F48" s="66">
        <v>451.696424763354</v>
      </c>
      <c r="H48">
        <v>451.605644412701</v>
      </c>
      <c r="I48">
        <v>504.54688808908</v>
      </c>
      <c r="J48">
        <f t="shared" si="0"/>
        <v>449.4272649935968</v>
      </c>
    </row>
    <row r="49" spans="1:10" ht="12.75">
      <c r="A49">
        <v>1991</v>
      </c>
      <c r="B49">
        <v>11</v>
      </c>
      <c r="C49">
        <v>358</v>
      </c>
      <c r="D49">
        <v>476</v>
      </c>
      <c r="E49" s="66">
        <v>434.441212741225</v>
      </c>
      <c r="F49" s="66">
        <v>468.453846769901</v>
      </c>
      <c r="H49">
        <v>528.246992257911</v>
      </c>
      <c r="I49">
        <v>509.040798179659</v>
      </c>
      <c r="J49">
        <f t="shared" si="0"/>
        <v>449.03290708744544</v>
      </c>
    </row>
    <row r="50" spans="1:10" ht="12.75">
      <c r="A50">
        <v>1991</v>
      </c>
      <c r="B50">
        <v>12</v>
      </c>
      <c r="C50">
        <v>325</v>
      </c>
      <c r="D50">
        <v>330</v>
      </c>
      <c r="E50" s="66">
        <v>465.062141246191</v>
      </c>
      <c r="F50" s="66">
        <v>490.408010692217</v>
      </c>
      <c r="H50">
        <v>456.110997899547</v>
      </c>
      <c r="I50">
        <v>513.103917789253</v>
      </c>
      <c r="J50">
        <f t="shared" si="0"/>
        <v>446.68531728281613</v>
      </c>
    </row>
    <row r="51" spans="1:10" ht="12.75">
      <c r="A51">
        <v>1992</v>
      </c>
      <c r="B51">
        <v>1</v>
      </c>
      <c r="C51">
        <v>449</v>
      </c>
      <c r="D51">
        <v>457</v>
      </c>
      <c r="E51" s="66">
        <v>563.497121592845</v>
      </c>
      <c r="F51" s="66">
        <v>510.642387489465</v>
      </c>
      <c r="H51">
        <v>561.827265099906</v>
      </c>
      <c r="I51">
        <v>517.382314228657</v>
      </c>
      <c r="J51">
        <f t="shared" si="0"/>
        <v>469.7261843126604</v>
      </c>
    </row>
    <row r="52" spans="1:10" ht="12.75">
      <c r="A52">
        <v>1992</v>
      </c>
      <c r="B52">
        <v>2</v>
      </c>
      <c r="C52">
        <v>569</v>
      </c>
      <c r="D52">
        <v>576</v>
      </c>
      <c r="E52" s="66">
        <v>597.184559750649</v>
      </c>
      <c r="F52" s="66">
        <v>524.061039186669</v>
      </c>
      <c r="H52">
        <v>572.936220806036</v>
      </c>
      <c r="I52">
        <v>521.914293099962</v>
      </c>
      <c r="J52">
        <f t="shared" si="0"/>
        <v>498.15083255846656</v>
      </c>
    </row>
    <row r="53" spans="1:10" ht="12.75">
      <c r="A53">
        <v>1992</v>
      </c>
      <c r="B53">
        <v>3</v>
      </c>
      <c r="C53">
        <v>634</v>
      </c>
      <c r="D53">
        <v>650</v>
      </c>
      <c r="E53" s="66">
        <v>511.649263214615</v>
      </c>
      <c r="F53" s="66">
        <v>525.80795695573</v>
      </c>
      <c r="H53">
        <v>519.080660647667</v>
      </c>
      <c r="I53">
        <v>526.644697490412</v>
      </c>
      <c r="J53">
        <f t="shared" si="0"/>
        <v>514.366859709105</v>
      </c>
    </row>
    <row r="54" spans="1:10" ht="12.75">
      <c r="A54">
        <v>1992</v>
      </c>
      <c r="B54">
        <v>4</v>
      </c>
      <c r="C54">
        <v>598</v>
      </c>
      <c r="D54">
        <v>603</v>
      </c>
      <c r="E54" s="66">
        <v>502.482873495134</v>
      </c>
      <c r="F54" s="66">
        <v>518.12133413161</v>
      </c>
      <c r="H54">
        <v>517.263753654693</v>
      </c>
      <c r="I54">
        <v>532.019650473245</v>
      </c>
      <c r="J54">
        <f t="shared" si="0"/>
        <v>527.9751918598868</v>
      </c>
    </row>
    <row r="55" spans="1:10" ht="12.75">
      <c r="A55">
        <v>1992</v>
      </c>
      <c r="B55">
        <v>5</v>
      </c>
      <c r="C55">
        <v>556</v>
      </c>
      <c r="D55">
        <v>572</v>
      </c>
      <c r="E55" s="66">
        <v>493.272370496771</v>
      </c>
      <c r="F55" s="66">
        <v>509.083890644195</v>
      </c>
      <c r="H55">
        <v>524.096141986206</v>
      </c>
      <c r="I55">
        <v>537.844472016095</v>
      </c>
      <c r="J55">
        <f t="shared" si="0"/>
        <v>533.6172377100028</v>
      </c>
    </row>
    <row r="56" spans="1:10" ht="12.75">
      <c r="A56">
        <v>1992</v>
      </c>
      <c r="B56">
        <v>6</v>
      </c>
      <c r="C56">
        <v>571</v>
      </c>
      <c r="D56">
        <v>580</v>
      </c>
      <c r="E56" s="66">
        <v>506.708725201431</v>
      </c>
      <c r="F56" s="66">
        <v>506.128358962758</v>
      </c>
      <c r="H56">
        <v>536.167013226989</v>
      </c>
      <c r="I56">
        <v>544.200853038659</v>
      </c>
      <c r="J56">
        <f t="shared" si="0"/>
        <v>522.2595584317199</v>
      </c>
    </row>
    <row r="57" spans="1:10" ht="12.75">
      <c r="A57">
        <v>1992</v>
      </c>
      <c r="B57">
        <v>7</v>
      </c>
      <c r="C57">
        <v>561</v>
      </c>
      <c r="D57">
        <v>579</v>
      </c>
      <c r="E57" s="66">
        <v>531.808848323659</v>
      </c>
      <c r="F57" s="66">
        <v>513.647225021051</v>
      </c>
      <c r="H57">
        <v>561.134077765355</v>
      </c>
      <c r="I57">
        <v>551.051946034479</v>
      </c>
      <c r="J57">
        <f t="shared" si="0"/>
        <v>509.184416146322</v>
      </c>
    </row>
    <row r="58" spans="1:10" ht="12.75">
      <c r="A58">
        <v>1992</v>
      </c>
      <c r="B58">
        <v>8</v>
      </c>
      <c r="C58">
        <v>513</v>
      </c>
      <c r="D58">
        <v>532</v>
      </c>
      <c r="E58" s="66">
        <v>485.528313807283</v>
      </c>
      <c r="F58" s="66">
        <v>529.549314263131</v>
      </c>
      <c r="H58">
        <v>495.0121353871</v>
      </c>
      <c r="I58">
        <v>558.372067539184</v>
      </c>
      <c r="J58">
        <f t="shared" si="0"/>
        <v>503.9602262648556</v>
      </c>
    </row>
    <row r="59" spans="1:10" ht="12.75">
      <c r="A59">
        <v>1992</v>
      </c>
      <c r="B59">
        <v>9</v>
      </c>
      <c r="C59">
        <v>561</v>
      </c>
      <c r="D59">
        <v>612</v>
      </c>
      <c r="E59" s="66">
        <v>570.998660893448</v>
      </c>
      <c r="F59" s="66">
        <v>547.873680512249</v>
      </c>
      <c r="H59">
        <v>630.454399582586</v>
      </c>
      <c r="I59">
        <v>566.189074925095</v>
      </c>
      <c r="J59">
        <f t="shared" si="0"/>
        <v>517.6633837445185</v>
      </c>
    </row>
    <row r="60" spans="1:10" ht="12.75">
      <c r="A60">
        <v>1992</v>
      </c>
      <c r="B60">
        <v>10</v>
      </c>
      <c r="C60">
        <v>555</v>
      </c>
      <c r="D60">
        <v>559</v>
      </c>
      <c r="E60" s="66">
        <v>586.078051951575</v>
      </c>
      <c r="F60" s="66">
        <v>563.886777862133</v>
      </c>
      <c r="H60">
        <v>600.124689083682</v>
      </c>
      <c r="I60">
        <v>574.610744832218</v>
      </c>
      <c r="J60">
        <f t="shared" si="0"/>
        <v>536.2245200354793</v>
      </c>
    </row>
    <row r="61" spans="1:10" ht="12.75">
      <c r="A61">
        <v>1992</v>
      </c>
      <c r="B61">
        <v>11</v>
      </c>
      <c r="C61">
        <v>452</v>
      </c>
      <c r="D61">
        <v>456</v>
      </c>
      <c r="E61" s="66">
        <v>545.895919960814</v>
      </c>
      <c r="F61" s="66">
        <v>575.295368602387</v>
      </c>
      <c r="H61">
        <v>509.974270654366</v>
      </c>
      <c r="I61">
        <v>583.352101696789</v>
      </c>
      <c r="J61">
        <f t="shared" si="0"/>
        <v>544.0619589873558</v>
      </c>
    </row>
    <row r="62" spans="1:10" ht="12.75">
      <c r="A62">
        <v>1992</v>
      </c>
      <c r="B62">
        <v>12</v>
      </c>
      <c r="C62">
        <v>447</v>
      </c>
      <c r="D62">
        <v>474</v>
      </c>
      <c r="E62" s="66">
        <v>610.182511899882</v>
      </c>
      <c r="F62" s="66">
        <v>580.426413077249</v>
      </c>
      <c r="H62">
        <v>640.20052176873</v>
      </c>
      <c r="I62">
        <v>591.774061568623</v>
      </c>
      <c r="J62">
        <f t="shared" si="0"/>
        <v>559.7366917026004</v>
      </c>
    </row>
    <row r="63" spans="1:10" ht="12.75">
      <c r="A63">
        <v>1993</v>
      </c>
      <c r="B63">
        <v>1</v>
      </c>
      <c r="C63">
        <v>461</v>
      </c>
      <c r="D63">
        <v>482</v>
      </c>
      <c r="E63" s="66">
        <v>575.455342423127</v>
      </c>
      <c r="F63" s="66">
        <v>579.392720235411</v>
      </c>
      <c r="H63">
        <v>613.892178051146</v>
      </c>
      <c r="I63">
        <v>599.315929597968</v>
      </c>
      <c r="J63">
        <f t="shared" si="0"/>
        <v>577.7220974257692</v>
      </c>
    </row>
    <row r="64" spans="1:10" ht="12.75">
      <c r="A64">
        <v>1993</v>
      </c>
      <c r="B64">
        <v>2</v>
      </c>
      <c r="C64">
        <v>546</v>
      </c>
      <c r="D64">
        <v>609</v>
      </c>
      <c r="E64" s="66">
        <v>579.97005065872</v>
      </c>
      <c r="F64" s="66">
        <v>574.251867690358</v>
      </c>
      <c r="H64">
        <v>624.490074155783</v>
      </c>
      <c r="I64">
        <v>606.132328396248</v>
      </c>
      <c r="J64">
        <f t="shared" si="0"/>
        <v>579.5163753788236</v>
      </c>
    </row>
    <row r="65" spans="1:10" ht="12.75">
      <c r="A65">
        <v>1993</v>
      </c>
      <c r="B65">
        <v>3</v>
      </c>
      <c r="C65">
        <v>681</v>
      </c>
      <c r="D65">
        <v>713</v>
      </c>
      <c r="E65" s="66">
        <v>556.888808730176</v>
      </c>
      <c r="F65" s="66">
        <v>570.782709443411</v>
      </c>
      <c r="H65">
        <v>569.548053053657</v>
      </c>
      <c r="I65">
        <v>613.286263766215</v>
      </c>
      <c r="J65">
        <f t="shared" si="0"/>
        <v>573.6785267345439</v>
      </c>
    </row>
    <row r="66" spans="1:10" ht="12.75">
      <c r="A66">
        <v>1993</v>
      </c>
      <c r="B66">
        <v>4</v>
      </c>
      <c r="C66">
        <v>679</v>
      </c>
      <c r="D66">
        <v>723</v>
      </c>
      <c r="E66" s="66">
        <v>578.26896385931</v>
      </c>
      <c r="F66" s="66">
        <v>574.751713402856</v>
      </c>
      <c r="H66">
        <v>634.258914766465</v>
      </c>
      <c r="I66">
        <v>621.326416766149</v>
      </c>
      <c r="J66">
        <f t="shared" si="0"/>
        <v>580.1531355142431</v>
      </c>
    </row>
    <row r="67" spans="1:10" ht="12.75">
      <c r="A67">
        <v>1993</v>
      </c>
      <c r="B67">
        <v>5</v>
      </c>
      <c r="C67">
        <v>641</v>
      </c>
      <c r="D67">
        <v>672</v>
      </c>
      <c r="E67" s="66">
        <v>573.440456402491</v>
      </c>
      <c r="F67" s="66">
        <v>584.981099436409</v>
      </c>
      <c r="H67">
        <v>629.988417716875</v>
      </c>
      <c r="I67">
        <v>630.929852019358</v>
      </c>
      <c r="J67">
        <f t="shared" si="0"/>
        <v>572.8047244147649</v>
      </c>
    </row>
    <row r="68" spans="1:10" ht="12.75">
      <c r="A68">
        <v>1993</v>
      </c>
      <c r="B68">
        <v>6</v>
      </c>
      <c r="C68">
        <v>677</v>
      </c>
      <c r="D68">
        <v>698</v>
      </c>
      <c r="E68" s="66">
        <v>593.805103880606</v>
      </c>
      <c r="F68" s="66">
        <v>602.1483537101</v>
      </c>
      <c r="H68">
        <v>637.085879351711</v>
      </c>
      <c r="I68">
        <v>643.235928982422</v>
      </c>
      <c r="J68">
        <f t="shared" si="0"/>
        <v>576.4746767062607</v>
      </c>
    </row>
    <row r="69" spans="1:10" ht="12.75">
      <c r="A69">
        <v>1993</v>
      </c>
      <c r="B69">
        <v>7</v>
      </c>
      <c r="C69">
        <v>651</v>
      </c>
      <c r="D69">
        <v>664</v>
      </c>
      <c r="E69" s="66">
        <v>632.347823095697</v>
      </c>
      <c r="F69" s="66">
        <v>628.994700282954</v>
      </c>
      <c r="H69">
        <v>641.07319585005</v>
      </c>
      <c r="I69">
        <v>658.402004999892</v>
      </c>
      <c r="J69">
        <f t="shared" si="0"/>
        <v>586.950231193656</v>
      </c>
    </row>
    <row r="70" spans="1:10" ht="12.75">
      <c r="A70">
        <v>1993</v>
      </c>
      <c r="B70">
        <v>8</v>
      </c>
      <c r="C70">
        <v>716</v>
      </c>
      <c r="D70">
        <v>928</v>
      </c>
      <c r="E70" s="66">
        <v>681.441165199863</v>
      </c>
      <c r="F70" s="66">
        <v>660.145030409588</v>
      </c>
      <c r="H70">
        <v>857.652452478525</v>
      </c>
      <c r="I70">
        <v>676.77742569091</v>
      </c>
      <c r="J70">
        <f t="shared" si="0"/>
        <v>611.8607024875935</v>
      </c>
    </row>
    <row r="71" spans="1:10" ht="12.75">
      <c r="A71">
        <v>1993</v>
      </c>
      <c r="B71">
        <v>9</v>
      </c>
      <c r="C71">
        <v>663</v>
      </c>
      <c r="D71">
        <v>671</v>
      </c>
      <c r="E71" s="66">
        <v>668.614345501986</v>
      </c>
      <c r="F71" s="66">
        <v>689.504243964282</v>
      </c>
      <c r="H71">
        <v>661.892238778878</v>
      </c>
      <c r="I71">
        <v>697.296407247179</v>
      </c>
      <c r="J71">
        <f t="shared" si="0"/>
        <v>629.9297788161286</v>
      </c>
    </row>
    <row r="72" spans="1:10" ht="12.75">
      <c r="A72">
        <v>1993</v>
      </c>
      <c r="B72">
        <v>10</v>
      </c>
      <c r="C72">
        <v>661</v>
      </c>
      <c r="D72">
        <v>671</v>
      </c>
      <c r="E72" s="66">
        <v>683.221098088162</v>
      </c>
      <c r="F72" s="66">
        <v>713.262851338603</v>
      </c>
      <c r="H72">
        <v>700.171275616107</v>
      </c>
      <c r="I72">
        <v>718.114004655406</v>
      </c>
      <c r="J72">
        <f t="shared" si="0"/>
        <v>651.8859071532628</v>
      </c>
    </row>
    <row r="73" spans="1:10" ht="12.75">
      <c r="A73">
        <v>1993</v>
      </c>
      <c r="B73">
        <v>11</v>
      </c>
      <c r="C73">
        <v>656</v>
      </c>
      <c r="D73">
        <v>662</v>
      </c>
      <c r="E73" s="66">
        <v>787.515829784649</v>
      </c>
      <c r="F73" s="66">
        <v>730.119176673325</v>
      </c>
      <c r="H73">
        <v>745.127165535231</v>
      </c>
      <c r="I73">
        <v>738.173872198317</v>
      </c>
      <c r="J73">
        <f aca="true" t="shared" si="1" ref="J73:J136">AVERAGE(E69:E73)</f>
        <v>690.6280523340714</v>
      </c>
    </row>
    <row r="74" spans="1:10" ht="12.75">
      <c r="A74">
        <v>1993</v>
      </c>
      <c r="B74">
        <v>12</v>
      </c>
      <c r="C74">
        <v>608</v>
      </c>
      <c r="D74">
        <v>646</v>
      </c>
      <c r="E74" s="66">
        <v>797.509863508194</v>
      </c>
      <c r="F74" s="66">
        <v>736.321302499792</v>
      </c>
      <c r="H74">
        <v>833.398589977203</v>
      </c>
      <c r="I74">
        <v>755.701210749463</v>
      </c>
      <c r="J74">
        <f t="shared" si="1"/>
        <v>723.6604604165708</v>
      </c>
    </row>
    <row r="75" spans="1:10" ht="12.75">
      <c r="A75">
        <v>1994</v>
      </c>
      <c r="B75">
        <v>1</v>
      </c>
      <c r="C75">
        <v>532</v>
      </c>
      <c r="D75">
        <v>546</v>
      </c>
      <c r="E75" s="66">
        <v>658.854595971851</v>
      </c>
      <c r="F75" s="66">
        <v>734.788382720066</v>
      </c>
      <c r="H75">
        <v>715.521029172806</v>
      </c>
      <c r="I75">
        <v>769.807469345078</v>
      </c>
      <c r="J75">
        <f t="shared" si="1"/>
        <v>719.1431465709684</v>
      </c>
    </row>
    <row r="76" spans="1:10" ht="12.75">
      <c r="A76">
        <v>1994</v>
      </c>
      <c r="B76">
        <v>2</v>
      </c>
      <c r="C76">
        <v>672</v>
      </c>
      <c r="D76">
        <v>695</v>
      </c>
      <c r="E76" s="66">
        <v>731.418781630841</v>
      </c>
      <c r="F76" s="66">
        <v>727.72373043669</v>
      </c>
      <c r="H76">
        <v>750.804529121549</v>
      </c>
      <c r="I76">
        <v>780.509550609931</v>
      </c>
      <c r="J76">
        <f t="shared" si="1"/>
        <v>731.7040337967394</v>
      </c>
    </row>
    <row r="77" spans="1:10" ht="12.75">
      <c r="A77">
        <v>1994</v>
      </c>
      <c r="B77">
        <v>3</v>
      </c>
      <c r="C77">
        <v>916</v>
      </c>
      <c r="D77">
        <v>1111</v>
      </c>
      <c r="E77" s="66">
        <v>758.840361257946</v>
      </c>
      <c r="F77" s="66">
        <v>717.013985696608</v>
      </c>
      <c r="H77">
        <v>899.926211628892</v>
      </c>
      <c r="I77">
        <v>788.671601800848</v>
      </c>
      <c r="J77">
        <f t="shared" si="1"/>
        <v>746.8278864306961</v>
      </c>
    </row>
    <row r="78" spans="1:10" ht="12.75">
      <c r="A78">
        <v>1994</v>
      </c>
      <c r="B78">
        <v>4</v>
      </c>
      <c r="C78">
        <v>805</v>
      </c>
      <c r="D78">
        <v>1396</v>
      </c>
      <c r="E78" s="66">
        <v>693.125051902817</v>
      </c>
      <c r="F78" s="66">
        <v>705.479392129244</v>
      </c>
      <c r="H78">
        <v>1257.64594552434</v>
      </c>
      <c r="I78">
        <v>794.362886341568</v>
      </c>
      <c r="J78">
        <f t="shared" si="1"/>
        <v>727.9497308543298</v>
      </c>
    </row>
    <row r="79" spans="1:10" ht="12.75">
      <c r="A79">
        <v>1994</v>
      </c>
      <c r="B79">
        <v>5</v>
      </c>
      <c r="C79">
        <v>732</v>
      </c>
      <c r="D79">
        <v>759</v>
      </c>
      <c r="E79" s="66">
        <v>652.415369682207</v>
      </c>
      <c r="F79" s="66">
        <v>697.184632407946</v>
      </c>
      <c r="H79">
        <v>714.164355579316</v>
      </c>
      <c r="I79">
        <v>797.659914406695</v>
      </c>
      <c r="J79">
        <f t="shared" si="1"/>
        <v>698.9308320891323</v>
      </c>
    </row>
    <row r="80" spans="1:10" ht="12.75">
      <c r="A80">
        <v>1994</v>
      </c>
      <c r="B80">
        <v>6</v>
      </c>
      <c r="C80">
        <v>871</v>
      </c>
      <c r="D80">
        <v>936</v>
      </c>
      <c r="E80" s="66">
        <v>757.58323046352</v>
      </c>
      <c r="F80" s="66">
        <v>692.420286795584</v>
      </c>
      <c r="H80">
        <v>846.30338458272</v>
      </c>
      <c r="I80">
        <v>798.510623222151</v>
      </c>
      <c r="J80">
        <f t="shared" si="1"/>
        <v>718.6765589874663</v>
      </c>
    </row>
    <row r="81" spans="1:10" ht="12.75">
      <c r="A81">
        <v>1994</v>
      </c>
      <c r="B81">
        <v>7</v>
      </c>
      <c r="C81">
        <v>649</v>
      </c>
      <c r="D81">
        <v>678</v>
      </c>
      <c r="E81" s="66">
        <v>642.86778550369</v>
      </c>
      <c r="F81" s="66">
        <v>689.016511541163</v>
      </c>
      <c r="H81">
        <v>642.520598531934</v>
      </c>
      <c r="I81">
        <v>796.978880138247</v>
      </c>
      <c r="J81">
        <f t="shared" si="1"/>
        <v>700.966359762036</v>
      </c>
    </row>
    <row r="82" spans="1:10" ht="12.75">
      <c r="A82">
        <v>1994</v>
      </c>
      <c r="B82">
        <v>8</v>
      </c>
      <c r="C82">
        <v>719</v>
      </c>
      <c r="D82">
        <v>907</v>
      </c>
      <c r="E82" s="66">
        <v>683.159503573969</v>
      </c>
      <c r="F82" s="66">
        <v>688.614118971712</v>
      </c>
      <c r="H82">
        <v>837.995484162629</v>
      </c>
      <c r="I82">
        <v>792.82318301659</v>
      </c>
      <c r="J82">
        <f t="shared" si="1"/>
        <v>685.8301882252406</v>
      </c>
    </row>
    <row r="83" spans="1:10" ht="12.75">
      <c r="A83">
        <v>1994</v>
      </c>
      <c r="B83">
        <v>9</v>
      </c>
      <c r="C83">
        <v>696</v>
      </c>
      <c r="D83">
        <v>865</v>
      </c>
      <c r="E83" s="66">
        <v>699.341915531618</v>
      </c>
      <c r="F83" s="66">
        <v>689.864895756704</v>
      </c>
      <c r="H83">
        <v>819.989954622728</v>
      </c>
      <c r="I83">
        <v>786.279260382547</v>
      </c>
      <c r="J83">
        <f t="shared" si="1"/>
        <v>687.0735609510008</v>
      </c>
    </row>
    <row r="84" spans="1:10" ht="12.75">
      <c r="A84">
        <v>1994</v>
      </c>
      <c r="B84">
        <v>10</v>
      </c>
      <c r="C84">
        <v>692</v>
      </c>
      <c r="D84">
        <v>754</v>
      </c>
      <c r="E84" s="66">
        <v>704.208164679627</v>
      </c>
      <c r="F84" s="66">
        <v>687.955524900543</v>
      </c>
      <c r="H84">
        <v>774.85745082119</v>
      </c>
      <c r="I84">
        <v>779.618633440308</v>
      </c>
      <c r="J84">
        <f t="shared" si="1"/>
        <v>697.4321199504848</v>
      </c>
    </row>
    <row r="85" spans="1:10" ht="12.75">
      <c r="A85">
        <v>1994</v>
      </c>
      <c r="B85">
        <v>11</v>
      </c>
      <c r="C85">
        <v>678</v>
      </c>
      <c r="D85">
        <v>820</v>
      </c>
      <c r="E85" s="66">
        <v>814.582893346577</v>
      </c>
      <c r="F85" s="66">
        <v>678.844411975405</v>
      </c>
      <c r="H85">
        <v>940.516858413918</v>
      </c>
      <c r="I85">
        <v>773.77925854149</v>
      </c>
      <c r="J85">
        <f t="shared" si="1"/>
        <v>708.8320525270963</v>
      </c>
    </row>
    <row r="86" spans="1:10" ht="12.75">
      <c r="A86">
        <v>1994</v>
      </c>
      <c r="B86">
        <v>12</v>
      </c>
      <c r="C86">
        <v>526</v>
      </c>
      <c r="D86">
        <v>581</v>
      </c>
      <c r="E86" s="66">
        <v>674.805692863069</v>
      </c>
      <c r="F86" s="66">
        <v>665.679041923782</v>
      </c>
      <c r="H86">
        <v>721.358718215749</v>
      </c>
      <c r="I86">
        <v>770.893374522294</v>
      </c>
      <c r="J86">
        <f t="shared" si="1"/>
        <v>715.219633998972</v>
      </c>
    </row>
    <row r="87" spans="1:10" ht="12.75">
      <c r="A87">
        <v>1995</v>
      </c>
      <c r="B87">
        <v>1</v>
      </c>
      <c r="C87">
        <v>539</v>
      </c>
      <c r="D87">
        <v>598</v>
      </c>
      <c r="E87" s="66">
        <v>664.611165621839</v>
      </c>
      <c r="F87" s="66">
        <v>651.022423369146</v>
      </c>
      <c r="H87">
        <v>796.222338976805</v>
      </c>
      <c r="I87">
        <v>772.823508430084</v>
      </c>
      <c r="J87">
        <f t="shared" si="1"/>
        <v>711.509966408546</v>
      </c>
    </row>
    <row r="88" spans="1:10" ht="12.75">
      <c r="A88">
        <v>1995</v>
      </c>
      <c r="B88">
        <v>2</v>
      </c>
      <c r="C88">
        <v>541</v>
      </c>
      <c r="D88">
        <v>577</v>
      </c>
      <c r="E88" s="66">
        <v>603.548707040265</v>
      </c>
      <c r="F88" s="66">
        <v>638.618859412483</v>
      </c>
      <c r="H88">
        <v>645.234036579046</v>
      </c>
      <c r="I88">
        <v>781.543101273057</v>
      </c>
      <c r="J88">
        <f t="shared" si="1"/>
        <v>692.3513247102753</v>
      </c>
    </row>
    <row r="89" spans="1:10" ht="12.75">
      <c r="A89">
        <v>1995</v>
      </c>
      <c r="B89">
        <v>3</v>
      </c>
      <c r="C89">
        <v>792</v>
      </c>
      <c r="D89">
        <v>1008</v>
      </c>
      <c r="E89" s="66">
        <v>659.88832514689</v>
      </c>
      <c r="F89" s="66">
        <v>638.105043916769</v>
      </c>
      <c r="H89">
        <v>820.898287087886</v>
      </c>
      <c r="I89">
        <v>796.968477653814</v>
      </c>
      <c r="J89">
        <f t="shared" si="1"/>
        <v>683.4873568037281</v>
      </c>
    </row>
    <row r="90" spans="1:10" ht="12.75">
      <c r="A90">
        <v>1995</v>
      </c>
      <c r="B90">
        <v>4</v>
      </c>
      <c r="C90">
        <v>704</v>
      </c>
      <c r="D90">
        <v>797</v>
      </c>
      <c r="E90" s="66">
        <v>605.031584937144</v>
      </c>
      <c r="F90" s="66">
        <v>651.52044459124</v>
      </c>
      <c r="H90">
        <v>732.513811988736</v>
      </c>
      <c r="I90">
        <v>818.976815846606</v>
      </c>
      <c r="J90">
        <f t="shared" si="1"/>
        <v>641.5770951218415</v>
      </c>
    </row>
    <row r="91" spans="1:10" ht="12.75">
      <c r="A91">
        <v>1995</v>
      </c>
      <c r="B91">
        <v>5</v>
      </c>
      <c r="C91">
        <v>803</v>
      </c>
      <c r="D91">
        <v>895</v>
      </c>
      <c r="E91" s="66">
        <v>710.606044735408</v>
      </c>
      <c r="F91" s="66">
        <v>677.177168567972</v>
      </c>
      <c r="H91">
        <v>850.860590472705</v>
      </c>
      <c r="I91">
        <v>847.101280724076</v>
      </c>
      <c r="J91">
        <f t="shared" si="1"/>
        <v>648.7371654963092</v>
      </c>
    </row>
    <row r="92" spans="1:10" ht="12.75">
      <c r="A92">
        <v>1995</v>
      </c>
      <c r="B92">
        <v>6</v>
      </c>
      <c r="C92">
        <v>784</v>
      </c>
      <c r="D92">
        <v>953</v>
      </c>
      <c r="E92" s="66">
        <v>675.858124836682</v>
      </c>
      <c r="F92" s="66">
        <v>711.786241218096</v>
      </c>
      <c r="H92">
        <v>856.013304098037</v>
      </c>
      <c r="I92">
        <v>878.887732394072</v>
      </c>
      <c r="J92">
        <f t="shared" si="1"/>
        <v>650.9865573392777</v>
      </c>
    </row>
    <row r="93" spans="1:10" ht="12.75">
      <c r="A93">
        <v>1995</v>
      </c>
      <c r="B93">
        <v>7</v>
      </c>
      <c r="C93">
        <v>760</v>
      </c>
      <c r="D93">
        <v>1087</v>
      </c>
      <c r="E93" s="66">
        <v>767.86345520746</v>
      </c>
      <c r="F93" s="66">
        <v>746.379474956717</v>
      </c>
      <c r="H93">
        <v>1016.05236014798</v>
      </c>
      <c r="I93">
        <v>912.440139189194</v>
      </c>
      <c r="J93">
        <f t="shared" si="1"/>
        <v>683.8495069727168</v>
      </c>
    </row>
    <row r="94" spans="1:10" ht="12.75">
      <c r="A94">
        <v>1995</v>
      </c>
      <c r="B94">
        <v>8</v>
      </c>
      <c r="C94">
        <v>845</v>
      </c>
      <c r="D94">
        <v>1131</v>
      </c>
      <c r="E94" s="66">
        <v>800.021505656667</v>
      </c>
      <c r="F94" s="66">
        <v>773.808457659049</v>
      </c>
      <c r="H94">
        <v>1059.19333073675</v>
      </c>
      <c r="I94">
        <v>947.154321804734</v>
      </c>
      <c r="J94">
        <f t="shared" si="1"/>
        <v>711.8761430746722</v>
      </c>
    </row>
    <row r="95" spans="1:10" ht="12.75">
      <c r="A95">
        <v>1995</v>
      </c>
      <c r="B95">
        <v>9</v>
      </c>
      <c r="C95">
        <v>771</v>
      </c>
      <c r="D95">
        <v>926</v>
      </c>
      <c r="E95" s="66">
        <v>775.611222534249</v>
      </c>
      <c r="F95" s="66">
        <v>790.211102224702</v>
      </c>
      <c r="H95">
        <v>838.533628978598</v>
      </c>
      <c r="I95">
        <v>982.809138917475</v>
      </c>
      <c r="J95">
        <f t="shared" si="1"/>
        <v>745.9920705940933</v>
      </c>
    </row>
    <row r="96" spans="1:10" ht="12.75">
      <c r="A96">
        <v>1995</v>
      </c>
      <c r="B96">
        <v>10</v>
      </c>
      <c r="C96">
        <v>803</v>
      </c>
      <c r="D96">
        <v>1153</v>
      </c>
      <c r="E96" s="66">
        <v>812.953035849998</v>
      </c>
      <c r="F96" s="66">
        <v>794.866617453082</v>
      </c>
      <c r="H96">
        <v>1180.97806724092</v>
      </c>
      <c r="I96">
        <v>1019.13601804328</v>
      </c>
      <c r="J96">
        <f t="shared" si="1"/>
        <v>766.4614688170111</v>
      </c>
    </row>
    <row r="97" spans="1:10" ht="12.75">
      <c r="A97">
        <v>1995</v>
      </c>
      <c r="B97">
        <v>11</v>
      </c>
      <c r="C97">
        <v>671</v>
      </c>
      <c r="D97">
        <v>832</v>
      </c>
      <c r="E97" s="66">
        <v>812.415029149741</v>
      </c>
      <c r="F97" s="66">
        <v>790.488933955574</v>
      </c>
      <c r="H97">
        <v>963.577109266318</v>
      </c>
      <c r="I97">
        <v>1056.87798388491</v>
      </c>
      <c r="J97">
        <f t="shared" si="1"/>
        <v>793.7728496796229</v>
      </c>
    </row>
    <row r="98" spans="1:10" ht="12.75">
      <c r="A98">
        <v>1995</v>
      </c>
      <c r="B98">
        <v>12</v>
      </c>
      <c r="C98">
        <v>558</v>
      </c>
      <c r="D98">
        <v>890</v>
      </c>
      <c r="E98" s="66">
        <v>704.573346749767</v>
      </c>
      <c r="F98" s="66">
        <v>788.409146901261</v>
      </c>
      <c r="H98">
        <v>1092.2481166629</v>
      </c>
      <c r="I98">
        <v>1095.91217348429</v>
      </c>
      <c r="J98">
        <f t="shared" si="1"/>
        <v>781.1148279880844</v>
      </c>
    </row>
    <row r="99" spans="1:10" ht="12.75">
      <c r="A99">
        <v>1996</v>
      </c>
      <c r="B99">
        <v>1</v>
      </c>
      <c r="C99">
        <v>672</v>
      </c>
      <c r="D99">
        <v>764</v>
      </c>
      <c r="E99" s="66">
        <v>829.047828049572</v>
      </c>
      <c r="F99" s="66">
        <v>797.198218315689</v>
      </c>
      <c r="H99">
        <v>1022.88428681757</v>
      </c>
      <c r="I99">
        <v>1135.4804808009</v>
      </c>
      <c r="J99">
        <f t="shared" si="1"/>
        <v>786.9200924666654</v>
      </c>
    </row>
    <row r="100" spans="1:10" ht="12.75">
      <c r="A100">
        <v>1996</v>
      </c>
      <c r="B100">
        <v>2</v>
      </c>
      <c r="C100">
        <v>690</v>
      </c>
      <c r="D100">
        <v>1052</v>
      </c>
      <c r="E100" s="66">
        <v>776.812462540373</v>
      </c>
      <c r="F100" s="66">
        <v>818.421053533058</v>
      </c>
      <c r="H100">
        <v>1182.85785050459</v>
      </c>
      <c r="I100">
        <v>1174.1407232882</v>
      </c>
      <c r="J100">
        <f t="shared" si="1"/>
        <v>787.1603404678901</v>
      </c>
    </row>
    <row r="101" spans="1:10" ht="12.75">
      <c r="A101">
        <v>1996</v>
      </c>
      <c r="B101">
        <v>3</v>
      </c>
      <c r="C101">
        <v>882</v>
      </c>
      <c r="D101">
        <v>1097</v>
      </c>
      <c r="E101" s="66">
        <v>740.351838248073</v>
      </c>
      <c r="F101" s="66">
        <v>842.972693387499</v>
      </c>
      <c r="H101">
        <v>912.692662432061</v>
      </c>
      <c r="I101">
        <v>1210.43889583552</v>
      </c>
      <c r="J101">
        <f t="shared" si="1"/>
        <v>772.6401009475052</v>
      </c>
    </row>
    <row r="102" spans="1:10" ht="12.75">
      <c r="A102">
        <v>1996</v>
      </c>
      <c r="B102">
        <v>4</v>
      </c>
      <c r="C102">
        <v>1044</v>
      </c>
      <c r="D102">
        <v>1354</v>
      </c>
      <c r="E102" s="66">
        <v>891.878723099453</v>
      </c>
      <c r="F102" s="66">
        <v>860.617771714289</v>
      </c>
      <c r="H102">
        <v>1251.99111528506</v>
      </c>
      <c r="I102">
        <v>1241.42440767002</v>
      </c>
      <c r="J102">
        <f t="shared" si="1"/>
        <v>788.5328397374476</v>
      </c>
    </row>
    <row r="103" spans="1:10" ht="12.75">
      <c r="A103">
        <v>1996</v>
      </c>
      <c r="B103">
        <v>5</v>
      </c>
      <c r="C103">
        <v>1083</v>
      </c>
      <c r="D103">
        <v>1571</v>
      </c>
      <c r="E103" s="66">
        <v>950.253109595046</v>
      </c>
      <c r="F103" s="66">
        <v>862.744274812248</v>
      </c>
      <c r="H103">
        <v>1499.0125463517</v>
      </c>
      <c r="I103">
        <v>1264.91155743419</v>
      </c>
      <c r="J103">
        <f t="shared" si="1"/>
        <v>837.6687923065034</v>
      </c>
    </row>
    <row r="104" spans="1:10" ht="12.75">
      <c r="A104">
        <v>1996</v>
      </c>
      <c r="B104">
        <v>6</v>
      </c>
      <c r="C104">
        <v>1252</v>
      </c>
      <c r="D104">
        <v>1979</v>
      </c>
      <c r="E104" s="66">
        <v>1080.19273164753</v>
      </c>
      <c r="F104" s="66">
        <v>844.291977626304</v>
      </c>
      <c r="H104">
        <v>1772.31451028656</v>
      </c>
      <c r="I104">
        <v>1279.13114468614</v>
      </c>
      <c r="J104">
        <f t="shared" si="1"/>
        <v>887.8977730260951</v>
      </c>
    </row>
    <row r="105" spans="1:10" ht="12.75">
      <c r="A105">
        <v>1996</v>
      </c>
      <c r="B105">
        <v>7</v>
      </c>
      <c r="C105">
        <v>750</v>
      </c>
      <c r="D105">
        <v>1440</v>
      </c>
      <c r="E105" s="66">
        <v>755.859768599909</v>
      </c>
      <c r="F105" s="66">
        <v>810.089491925892</v>
      </c>
      <c r="H105">
        <v>1316.86449060802</v>
      </c>
      <c r="I105">
        <v>1283.0982475115</v>
      </c>
      <c r="J105">
        <f t="shared" si="1"/>
        <v>883.7072342380022</v>
      </c>
    </row>
    <row r="106" spans="1:10" ht="12.75">
      <c r="A106">
        <v>1996</v>
      </c>
      <c r="B106">
        <v>8</v>
      </c>
      <c r="C106">
        <v>810</v>
      </c>
      <c r="D106">
        <v>1081</v>
      </c>
      <c r="E106" s="66">
        <v>765.88640106305</v>
      </c>
      <c r="F106" s="66">
        <v>773.884172965418</v>
      </c>
      <c r="H106">
        <v>1030.13616988618</v>
      </c>
      <c r="I106">
        <v>1276.15466802466</v>
      </c>
      <c r="J106">
        <f t="shared" si="1"/>
        <v>888.8141468009977</v>
      </c>
    </row>
    <row r="107" spans="1:10" ht="12.75">
      <c r="A107">
        <v>1996</v>
      </c>
      <c r="B107">
        <v>9</v>
      </c>
      <c r="C107">
        <v>741</v>
      </c>
      <c r="D107">
        <v>1857</v>
      </c>
      <c r="E107" s="66">
        <v>750.917238175547</v>
      </c>
      <c r="F107" s="66">
        <v>747.153144596115</v>
      </c>
      <c r="H107">
        <v>1652.54716252729</v>
      </c>
      <c r="I107">
        <v>1260.09294862374</v>
      </c>
      <c r="J107">
        <f t="shared" si="1"/>
        <v>860.6218498162165</v>
      </c>
    </row>
    <row r="108" spans="1:10" ht="12.75">
      <c r="A108">
        <v>1996</v>
      </c>
      <c r="B108">
        <v>10</v>
      </c>
      <c r="C108">
        <v>704</v>
      </c>
      <c r="D108">
        <v>962</v>
      </c>
      <c r="E108" s="66">
        <v>715.704478469687</v>
      </c>
      <c r="F108" s="66">
        <v>736.852073899289</v>
      </c>
      <c r="H108">
        <v>985.466067846983</v>
      </c>
      <c r="I108">
        <v>1236.85963736258</v>
      </c>
      <c r="J108">
        <f t="shared" si="1"/>
        <v>813.7121235911447</v>
      </c>
    </row>
    <row r="109" spans="1:10" ht="12.75">
      <c r="A109">
        <v>1996</v>
      </c>
      <c r="B109">
        <v>11</v>
      </c>
      <c r="C109">
        <v>593</v>
      </c>
      <c r="D109">
        <v>1020</v>
      </c>
      <c r="E109" s="66">
        <v>722.863793202987</v>
      </c>
      <c r="F109" s="66">
        <v>742.727472578073</v>
      </c>
      <c r="H109">
        <v>1188.34134329584</v>
      </c>
      <c r="I109">
        <v>1208.84382567604</v>
      </c>
      <c r="J109">
        <f t="shared" si="1"/>
        <v>742.2463359022361</v>
      </c>
    </row>
    <row r="110" spans="1:10" ht="12.75">
      <c r="A110">
        <v>1996</v>
      </c>
      <c r="B110">
        <v>12</v>
      </c>
      <c r="C110">
        <v>809</v>
      </c>
      <c r="D110">
        <v>1241</v>
      </c>
      <c r="E110" s="66">
        <v>1023.43245302656</v>
      </c>
      <c r="F110" s="66">
        <v>754.389068377562</v>
      </c>
      <c r="H110">
        <v>1543.19683799541</v>
      </c>
      <c r="I110">
        <v>1181.68466435431</v>
      </c>
      <c r="J110">
        <f t="shared" si="1"/>
        <v>795.7608727875661</v>
      </c>
    </row>
    <row r="111" spans="1:10" ht="12.75">
      <c r="A111">
        <v>1997</v>
      </c>
      <c r="B111">
        <v>1</v>
      </c>
      <c r="C111">
        <v>649</v>
      </c>
      <c r="D111">
        <v>862</v>
      </c>
      <c r="E111" s="66">
        <v>801.455075231619</v>
      </c>
      <c r="F111" s="66">
        <v>762.478185390078</v>
      </c>
      <c r="H111">
        <v>1140.85457126508</v>
      </c>
      <c r="I111">
        <v>1158.57487638552</v>
      </c>
      <c r="J111">
        <f t="shared" si="1"/>
        <v>802.87460762128</v>
      </c>
    </row>
    <row r="112" spans="1:10" ht="12.75">
      <c r="A112">
        <v>1997</v>
      </c>
      <c r="B112">
        <v>2</v>
      </c>
      <c r="C112">
        <v>676</v>
      </c>
      <c r="D112">
        <v>1017</v>
      </c>
      <c r="E112" s="66">
        <v>751.021547632294</v>
      </c>
      <c r="F112" s="66">
        <v>765.910668604022</v>
      </c>
      <c r="H112">
        <v>1107.62663608967</v>
      </c>
      <c r="I112">
        <v>1141.14879303647</v>
      </c>
      <c r="J112">
        <f t="shared" si="1"/>
        <v>802.8954695126295</v>
      </c>
    </row>
    <row r="113" spans="1:10" ht="12.75">
      <c r="A113">
        <v>1997</v>
      </c>
      <c r="B113">
        <v>3</v>
      </c>
      <c r="C113">
        <v>882</v>
      </c>
      <c r="D113">
        <v>1374</v>
      </c>
      <c r="E113" s="66">
        <v>742.505287537321</v>
      </c>
      <c r="F113" s="66">
        <v>764.15227994564</v>
      </c>
      <c r="H113">
        <v>1178.25449436491</v>
      </c>
      <c r="I113">
        <v>1129.32488625748</v>
      </c>
      <c r="J113">
        <f t="shared" si="1"/>
        <v>808.2556313261563</v>
      </c>
    </row>
    <row r="114" spans="1:10" ht="12.75">
      <c r="A114">
        <v>1997</v>
      </c>
      <c r="B114">
        <v>4</v>
      </c>
      <c r="C114">
        <v>948</v>
      </c>
      <c r="D114">
        <v>1243</v>
      </c>
      <c r="E114" s="66">
        <v>806.684777212709</v>
      </c>
      <c r="F114" s="66">
        <v>756.475821217671</v>
      </c>
      <c r="H114">
        <v>1131.15220088985</v>
      </c>
      <c r="I114">
        <v>1122.48043975783</v>
      </c>
      <c r="J114">
        <f t="shared" si="1"/>
        <v>825.0198281281007</v>
      </c>
    </row>
    <row r="115" spans="1:10" ht="12.75">
      <c r="A115">
        <v>1997</v>
      </c>
      <c r="B115">
        <v>5</v>
      </c>
      <c r="C115">
        <v>778</v>
      </c>
      <c r="D115">
        <v>1056</v>
      </c>
      <c r="E115" s="66">
        <v>677.204343583767</v>
      </c>
      <c r="F115" s="66">
        <v>749.421013560869</v>
      </c>
      <c r="H115">
        <v>1006.48217177557</v>
      </c>
      <c r="I115">
        <v>1119.07838451583</v>
      </c>
      <c r="J115">
        <f t="shared" si="1"/>
        <v>755.7742062395421</v>
      </c>
    </row>
    <row r="116" spans="1:10" ht="12.75">
      <c r="A116">
        <v>1997</v>
      </c>
      <c r="B116">
        <v>6</v>
      </c>
      <c r="C116">
        <v>885</v>
      </c>
      <c r="D116">
        <v>1198</v>
      </c>
      <c r="E116" s="66">
        <v>764.288598969043</v>
      </c>
      <c r="F116" s="66">
        <v>746.267072121087</v>
      </c>
      <c r="H116">
        <v>1064.18642739769</v>
      </c>
      <c r="I116">
        <v>1118.51787414468</v>
      </c>
      <c r="J116">
        <f t="shared" si="1"/>
        <v>748.3409109870269</v>
      </c>
    </row>
    <row r="117" spans="1:10" ht="12.75">
      <c r="A117">
        <v>1997</v>
      </c>
      <c r="B117">
        <v>7</v>
      </c>
      <c r="C117">
        <v>967</v>
      </c>
      <c r="D117">
        <v>1292</v>
      </c>
      <c r="E117" s="66">
        <v>972.007761548807</v>
      </c>
      <c r="F117" s="66">
        <v>748.595100581845</v>
      </c>
      <c r="H117">
        <v>1181.84443745308</v>
      </c>
      <c r="I117">
        <v>1121.28327277965</v>
      </c>
      <c r="J117">
        <f t="shared" si="1"/>
        <v>792.5381537703295</v>
      </c>
    </row>
    <row r="118" spans="1:10" ht="12.75">
      <c r="A118">
        <v>1997</v>
      </c>
      <c r="B118">
        <v>8</v>
      </c>
      <c r="C118">
        <v>753</v>
      </c>
      <c r="D118">
        <v>1095</v>
      </c>
      <c r="E118" s="66">
        <v>712.493783350756</v>
      </c>
      <c r="F118" s="66">
        <v>754.880555063253</v>
      </c>
      <c r="H118">
        <v>1074.5685785801</v>
      </c>
      <c r="I118">
        <v>1126.51634359293</v>
      </c>
      <c r="J118">
        <f t="shared" si="1"/>
        <v>786.5358529330165</v>
      </c>
    </row>
    <row r="119" spans="1:10" ht="12.75">
      <c r="A119">
        <v>1997</v>
      </c>
      <c r="B119">
        <v>9</v>
      </c>
      <c r="C119">
        <v>748</v>
      </c>
      <c r="D119">
        <v>1454</v>
      </c>
      <c r="E119" s="66">
        <v>767.623765597964</v>
      </c>
      <c r="F119" s="66">
        <v>764.140187438544</v>
      </c>
      <c r="H119">
        <v>1294.51635651281</v>
      </c>
      <c r="I119">
        <v>1132.85044640392</v>
      </c>
      <c r="J119">
        <f t="shared" si="1"/>
        <v>778.7236506100674</v>
      </c>
    </row>
    <row r="120" spans="1:10" ht="12.75">
      <c r="A120">
        <v>1997</v>
      </c>
      <c r="B120">
        <v>10</v>
      </c>
      <c r="C120">
        <v>807</v>
      </c>
      <c r="D120">
        <v>1160</v>
      </c>
      <c r="E120" s="66">
        <v>831.001882595953</v>
      </c>
      <c r="F120" s="66">
        <v>776.374543675392</v>
      </c>
      <c r="H120">
        <v>1200.15305792367</v>
      </c>
      <c r="I120">
        <v>1138.12288157375</v>
      </c>
      <c r="J120">
        <f t="shared" si="1"/>
        <v>809.4831584125046</v>
      </c>
    </row>
    <row r="121" spans="1:10" ht="12.75">
      <c r="A121">
        <v>1997</v>
      </c>
      <c r="B121">
        <v>11</v>
      </c>
      <c r="C121">
        <v>587</v>
      </c>
      <c r="D121">
        <v>780</v>
      </c>
      <c r="E121" s="66">
        <v>719.332545307295</v>
      </c>
      <c r="F121" s="66">
        <v>790.456658322776</v>
      </c>
      <c r="H121">
        <v>904.402106151407</v>
      </c>
      <c r="I121">
        <v>1142.62549467203</v>
      </c>
      <c r="J121">
        <f t="shared" si="1"/>
        <v>800.4919476801549</v>
      </c>
    </row>
    <row r="122" spans="1:10" ht="12.75">
      <c r="A122">
        <v>1997</v>
      </c>
      <c r="B122">
        <v>12</v>
      </c>
      <c r="C122">
        <v>663</v>
      </c>
      <c r="D122">
        <v>902</v>
      </c>
      <c r="E122" s="66">
        <v>839.738491163979</v>
      </c>
      <c r="F122" s="66">
        <v>805.475883240233</v>
      </c>
      <c r="H122">
        <v>1134.29604300176</v>
      </c>
      <c r="I122">
        <v>1145.18536509766</v>
      </c>
      <c r="J122">
        <f t="shared" si="1"/>
        <v>774.0380936031894</v>
      </c>
    </row>
    <row r="123" spans="1:10" ht="12.75">
      <c r="A123">
        <v>1998</v>
      </c>
      <c r="B123">
        <v>1</v>
      </c>
      <c r="C123">
        <v>655</v>
      </c>
      <c r="D123">
        <v>952</v>
      </c>
      <c r="E123" s="66">
        <v>803.075916647253</v>
      </c>
      <c r="F123" s="66">
        <v>821.296458419728</v>
      </c>
      <c r="H123">
        <v>1218.44924563061</v>
      </c>
      <c r="I123">
        <v>1146.44402928219</v>
      </c>
      <c r="J123">
        <f t="shared" si="1"/>
        <v>792.1545202624889</v>
      </c>
    </row>
    <row r="124" spans="1:10" ht="12.75">
      <c r="A124">
        <v>1998</v>
      </c>
      <c r="B124">
        <v>2</v>
      </c>
      <c r="C124">
        <v>771</v>
      </c>
      <c r="D124">
        <v>1113</v>
      </c>
      <c r="E124" s="66">
        <v>837.048170765884</v>
      </c>
      <c r="F124" s="66">
        <v>831.899565257159</v>
      </c>
      <c r="H124">
        <v>1176.01166428851</v>
      </c>
      <c r="I124">
        <v>1148.49959657459</v>
      </c>
      <c r="J124">
        <f t="shared" si="1"/>
        <v>806.0394012960729</v>
      </c>
    </row>
    <row r="125" spans="1:10" ht="12.75">
      <c r="A125">
        <v>1998</v>
      </c>
      <c r="B125">
        <v>3</v>
      </c>
      <c r="C125">
        <v>1010</v>
      </c>
      <c r="D125">
        <v>1333</v>
      </c>
      <c r="E125" s="66">
        <v>847.107784127965</v>
      </c>
      <c r="F125" s="66">
        <v>837.227917006617</v>
      </c>
      <c r="H125">
        <v>1172.66927819569</v>
      </c>
      <c r="I125">
        <v>1151.7990935356</v>
      </c>
      <c r="J125">
        <f t="shared" si="1"/>
        <v>809.2605816024752</v>
      </c>
    </row>
    <row r="126" spans="1:10" ht="12.75">
      <c r="A126">
        <v>1998</v>
      </c>
      <c r="B126">
        <v>4</v>
      </c>
      <c r="C126">
        <v>1016</v>
      </c>
      <c r="D126">
        <v>1276</v>
      </c>
      <c r="E126" s="66">
        <v>863.065857977356</v>
      </c>
      <c r="F126" s="66">
        <v>843.218621274362</v>
      </c>
      <c r="H126">
        <v>1138.65879826358</v>
      </c>
      <c r="I126">
        <v>1157.46163947759</v>
      </c>
      <c r="J126">
        <f t="shared" si="1"/>
        <v>838.0072441364875</v>
      </c>
    </row>
    <row r="127" spans="1:10" ht="12.75">
      <c r="A127">
        <v>1998</v>
      </c>
      <c r="B127">
        <v>5</v>
      </c>
      <c r="C127">
        <v>969</v>
      </c>
      <c r="D127">
        <v>1156</v>
      </c>
      <c r="E127" s="66">
        <v>849.393299438105</v>
      </c>
      <c r="F127" s="66">
        <v>850.444506561829</v>
      </c>
      <c r="H127">
        <v>1093.58118709357</v>
      </c>
      <c r="I127">
        <v>1166.41466714096</v>
      </c>
      <c r="J127">
        <f t="shared" si="1"/>
        <v>839.9382057913126</v>
      </c>
    </row>
    <row r="128" spans="1:10" ht="12.75">
      <c r="A128">
        <v>1998</v>
      </c>
      <c r="B128">
        <v>6</v>
      </c>
      <c r="C128">
        <v>943</v>
      </c>
      <c r="D128">
        <v>1274</v>
      </c>
      <c r="E128" s="66">
        <v>818.499305935126</v>
      </c>
      <c r="F128" s="66">
        <v>859.740449861757</v>
      </c>
      <c r="H128">
        <v>1115.14304152638</v>
      </c>
      <c r="I128">
        <v>1178.04610609016</v>
      </c>
      <c r="J128">
        <f t="shared" si="1"/>
        <v>843.0228836488872</v>
      </c>
    </row>
    <row r="129" spans="1:10" ht="12.75">
      <c r="A129">
        <v>1998</v>
      </c>
      <c r="B129">
        <v>7</v>
      </c>
      <c r="C129">
        <v>848</v>
      </c>
      <c r="D129">
        <v>1282</v>
      </c>
      <c r="E129" s="66">
        <v>843.625333413263</v>
      </c>
      <c r="F129" s="66">
        <v>875.696359228783</v>
      </c>
      <c r="H129">
        <v>1191.68110418864</v>
      </c>
      <c r="I129">
        <v>1189.91269692242</v>
      </c>
      <c r="J129">
        <f t="shared" si="1"/>
        <v>844.3383161783629</v>
      </c>
    </row>
    <row r="130" spans="1:10" ht="12.75">
      <c r="A130">
        <v>1998</v>
      </c>
      <c r="B130">
        <v>8</v>
      </c>
      <c r="C130">
        <v>996</v>
      </c>
      <c r="D130">
        <v>1235</v>
      </c>
      <c r="E130" s="66">
        <v>943.056601417641</v>
      </c>
      <c r="F130" s="66">
        <v>892.825273814147</v>
      </c>
      <c r="H130">
        <v>1231.92155394139</v>
      </c>
      <c r="I130">
        <v>1199.56837239852</v>
      </c>
      <c r="J130">
        <f t="shared" si="1"/>
        <v>863.5280796362982</v>
      </c>
    </row>
    <row r="131" spans="1:10" ht="12.75">
      <c r="A131">
        <v>1998</v>
      </c>
      <c r="B131">
        <v>9</v>
      </c>
      <c r="C131">
        <v>907</v>
      </c>
      <c r="D131">
        <v>1436</v>
      </c>
      <c r="E131" s="66">
        <v>947.860884058653</v>
      </c>
      <c r="F131" s="66">
        <v>908.967019893568</v>
      </c>
      <c r="H131">
        <v>1321.54453958478</v>
      </c>
      <c r="I131">
        <v>1205.50095372921</v>
      </c>
      <c r="J131">
        <f t="shared" si="1"/>
        <v>880.4870848525577</v>
      </c>
    </row>
    <row r="132" spans="1:10" ht="12.75">
      <c r="A132">
        <v>1998</v>
      </c>
      <c r="B132">
        <v>10</v>
      </c>
      <c r="C132">
        <v>826</v>
      </c>
      <c r="D132">
        <v>1068</v>
      </c>
      <c r="E132" s="66">
        <v>859.307918841986</v>
      </c>
      <c r="F132" s="66">
        <v>920.984557951295</v>
      </c>
      <c r="H132">
        <v>1111.69571498627</v>
      </c>
      <c r="I132">
        <v>1206.20360308407</v>
      </c>
      <c r="J132">
        <f t="shared" si="1"/>
        <v>882.4700087333338</v>
      </c>
    </row>
    <row r="133" spans="1:10" ht="12.75">
      <c r="A133">
        <v>1998</v>
      </c>
      <c r="B133">
        <v>11</v>
      </c>
      <c r="C133">
        <v>766</v>
      </c>
      <c r="D133">
        <v>1111</v>
      </c>
      <c r="E133" s="66">
        <v>939.689040147833</v>
      </c>
      <c r="F133" s="66">
        <v>924.368749094925</v>
      </c>
      <c r="H133">
        <v>1292.79379727807</v>
      </c>
      <c r="I133">
        <v>1201.25653583026</v>
      </c>
      <c r="J133">
        <f t="shared" si="1"/>
        <v>906.7079555758752</v>
      </c>
    </row>
    <row r="134" spans="1:10" ht="12.75">
      <c r="A134">
        <v>1998</v>
      </c>
      <c r="B134">
        <v>12</v>
      </c>
      <c r="C134">
        <v>753</v>
      </c>
      <c r="D134">
        <v>926</v>
      </c>
      <c r="E134" s="66">
        <v>956.75475851318</v>
      </c>
      <c r="F134" s="66">
        <v>918.089170665765</v>
      </c>
      <c r="H134">
        <v>1180.3871507127</v>
      </c>
      <c r="I134">
        <v>1189.51744755375</v>
      </c>
      <c r="J134">
        <f t="shared" si="1"/>
        <v>929.3338405958586</v>
      </c>
    </row>
    <row r="135" spans="1:10" ht="12.75">
      <c r="A135">
        <v>1999</v>
      </c>
      <c r="B135">
        <v>1</v>
      </c>
      <c r="C135">
        <v>655</v>
      </c>
      <c r="D135">
        <v>906</v>
      </c>
      <c r="E135" s="66">
        <v>798.267713538793</v>
      </c>
      <c r="F135" s="66">
        <v>905.42321135333</v>
      </c>
      <c r="H135">
        <v>1102.90745644283</v>
      </c>
      <c r="I135">
        <v>1170.67012376836</v>
      </c>
      <c r="J135">
        <f t="shared" si="1"/>
        <v>900.376063020089</v>
      </c>
    </row>
    <row r="136" spans="1:10" ht="12.75">
      <c r="A136">
        <v>1999</v>
      </c>
      <c r="B136">
        <v>2</v>
      </c>
      <c r="C136">
        <v>899</v>
      </c>
      <c r="D136">
        <v>1244</v>
      </c>
      <c r="E136" s="66">
        <v>949.979063841878</v>
      </c>
      <c r="F136" s="66">
        <v>895.04502744087</v>
      </c>
      <c r="H136">
        <v>1281.88968250038</v>
      </c>
      <c r="I136">
        <v>1146.26735194766</v>
      </c>
      <c r="J136">
        <f t="shared" si="1"/>
        <v>900.799698976734</v>
      </c>
    </row>
    <row r="137" spans="1:10" ht="12.75">
      <c r="A137">
        <v>1999</v>
      </c>
      <c r="B137">
        <v>3</v>
      </c>
      <c r="C137">
        <v>1061</v>
      </c>
      <c r="D137">
        <v>1169</v>
      </c>
      <c r="E137" s="66">
        <v>879.830103171204</v>
      </c>
      <c r="F137" s="66">
        <v>890.020507956152</v>
      </c>
      <c r="H137">
        <v>1045.18767323666</v>
      </c>
      <c r="I137">
        <v>1118.64880271182</v>
      </c>
      <c r="J137">
        <f aca="true" t="shared" si="2" ref="J137:J200">AVERAGE(E133:E137)</f>
        <v>904.9041358425777</v>
      </c>
    </row>
    <row r="138" spans="1:10" ht="12.75">
      <c r="A138">
        <v>1999</v>
      </c>
      <c r="B138">
        <v>4</v>
      </c>
      <c r="C138">
        <v>977</v>
      </c>
      <c r="D138">
        <v>1214</v>
      </c>
      <c r="E138" s="66">
        <v>829.471468577388</v>
      </c>
      <c r="F138" s="66">
        <v>889.653084519429</v>
      </c>
      <c r="H138">
        <v>1053.95721462499</v>
      </c>
      <c r="I138">
        <v>1090.56642874621</v>
      </c>
      <c r="J138">
        <f t="shared" si="2"/>
        <v>882.8606215284887</v>
      </c>
    </row>
    <row r="139" spans="1:10" ht="12.75">
      <c r="A139">
        <v>1999</v>
      </c>
      <c r="B139">
        <v>5</v>
      </c>
      <c r="C139">
        <v>1015</v>
      </c>
      <c r="D139">
        <v>1140</v>
      </c>
      <c r="E139" s="66">
        <v>901.755906172991</v>
      </c>
      <c r="F139" s="66">
        <v>893.264155715013</v>
      </c>
      <c r="H139">
        <v>1062.27711871902</v>
      </c>
      <c r="I139">
        <v>1063.98292940128</v>
      </c>
      <c r="J139">
        <f t="shared" si="2"/>
        <v>871.8608510604508</v>
      </c>
    </row>
    <row r="140" spans="1:10" ht="12.75">
      <c r="A140">
        <v>1999</v>
      </c>
      <c r="B140">
        <v>6</v>
      </c>
      <c r="C140">
        <v>1044</v>
      </c>
      <c r="D140">
        <v>1243</v>
      </c>
      <c r="E140" s="66">
        <v>912.650217450226</v>
      </c>
      <c r="F140" s="66">
        <v>902.443678208682</v>
      </c>
      <c r="H140">
        <v>1074.15508179625</v>
      </c>
      <c r="I140">
        <v>1040.79856526596</v>
      </c>
      <c r="J140">
        <f t="shared" si="2"/>
        <v>894.7373518427373</v>
      </c>
    </row>
    <row r="141" spans="1:10" ht="12.75">
      <c r="A141">
        <v>1999</v>
      </c>
      <c r="B141">
        <v>7</v>
      </c>
      <c r="C141">
        <v>975</v>
      </c>
      <c r="D141">
        <v>1062</v>
      </c>
      <c r="E141" s="66">
        <v>967.032325733284</v>
      </c>
      <c r="F141" s="66">
        <v>911.133988096561</v>
      </c>
      <c r="H141">
        <v>1023.95657573527</v>
      </c>
      <c r="I141">
        <v>1021.36237929404</v>
      </c>
      <c r="J141">
        <f t="shared" si="2"/>
        <v>898.1480042210187</v>
      </c>
    </row>
    <row r="142" spans="1:10" ht="12.75">
      <c r="A142">
        <v>1999</v>
      </c>
      <c r="B142">
        <v>8</v>
      </c>
      <c r="C142">
        <v>908</v>
      </c>
      <c r="D142">
        <v>935</v>
      </c>
      <c r="E142" s="66">
        <v>858.739194045201</v>
      </c>
      <c r="F142" s="66">
        <v>911.788947453307</v>
      </c>
      <c r="H142">
        <v>937.442660123038</v>
      </c>
      <c r="I142">
        <v>1005.39674147743</v>
      </c>
      <c r="J142">
        <f t="shared" si="2"/>
        <v>893.929822395818</v>
      </c>
    </row>
    <row r="143" spans="1:10" ht="12.75">
      <c r="A143">
        <v>1999</v>
      </c>
      <c r="B143">
        <v>9</v>
      </c>
      <c r="C143">
        <v>845</v>
      </c>
      <c r="D143">
        <v>966</v>
      </c>
      <c r="E143" s="66">
        <v>898.23846818553</v>
      </c>
      <c r="F143" s="66">
        <v>900.060575988612</v>
      </c>
      <c r="H143">
        <v>933.816320908605</v>
      </c>
      <c r="I143">
        <v>991.955104784587</v>
      </c>
      <c r="J143">
        <f t="shared" si="2"/>
        <v>907.6832223174464</v>
      </c>
    </row>
    <row r="144" spans="1:10" ht="12.75">
      <c r="A144">
        <v>1999</v>
      </c>
      <c r="B144">
        <v>10</v>
      </c>
      <c r="C144">
        <v>1054</v>
      </c>
      <c r="D144">
        <v>1409</v>
      </c>
      <c r="E144" s="66">
        <v>1105.0541893762</v>
      </c>
      <c r="F144" s="66">
        <v>874.517810313939</v>
      </c>
      <c r="H144">
        <v>1475.24369547468</v>
      </c>
      <c r="I144">
        <v>980.652256400185</v>
      </c>
      <c r="J144">
        <f t="shared" si="2"/>
        <v>948.3428789580882</v>
      </c>
    </row>
    <row r="145" spans="1:10" ht="12.75">
      <c r="A145">
        <v>1999</v>
      </c>
      <c r="B145">
        <v>11</v>
      </c>
      <c r="C145">
        <v>751</v>
      </c>
      <c r="D145">
        <v>975</v>
      </c>
      <c r="E145" s="66">
        <v>917.893058122298</v>
      </c>
      <c r="F145" s="66">
        <v>840.475850953154</v>
      </c>
      <c r="H145">
        <v>1119.80701023436</v>
      </c>
      <c r="I145">
        <v>970.348260594119</v>
      </c>
      <c r="J145">
        <f t="shared" si="2"/>
        <v>949.3914470925025</v>
      </c>
    </row>
    <row r="146" spans="1:10" ht="12.75">
      <c r="A146">
        <v>1999</v>
      </c>
      <c r="B146">
        <v>12</v>
      </c>
      <c r="C146">
        <v>594</v>
      </c>
      <c r="D146">
        <v>685</v>
      </c>
      <c r="E146" s="66">
        <v>759.084519731224</v>
      </c>
      <c r="F146" s="66">
        <v>805.138815295822</v>
      </c>
      <c r="H146">
        <v>879.500884171035</v>
      </c>
      <c r="I146">
        <v>959.385836358958</v>
      </c>
      <c r="J146">
        <f t="shared" si="2"/>
        <v>907.8018858920907</v>
      </c>
    </row>
    <row r="147" spans="1:10" ht="12.75">
      <c r="A147">
        <v>2000</v>
      </c>
      <c r="B147">
        <v>1</v>
      </c>
      <c r="C147">
        <v>595</v>
      </c>
      <c r="D147">
        <v>675</v>
      </c>
      <c r="E147" s="66">
        <v>711.52967584064</v>
      </c>
      <c r="F147" s="66">
        <v>775.488542217922</v>
      </c>
      <c r="H147">
        <v>784.530059215171</v>
      </c>
      <c r="I147">
        <v>947.357570423083</v>
      </c>
      <c r="J147">
        <f t="shared" si="2"/>
        <v>878.3599822511784</v>
      </c>
    </row>
    <row r="148" spans="1:10" ht="12.75">
      <c r="A148">
        <v>2000</v>
      </c>
      <c r="B148">
        <v>2</v>
      </c>
      <c r="C148">
        <v>738</v>
      </c>
      <c r="D148">
        <v>1106</v>
      </c>
      <c r="E148" s="66">
        <v>765.720815314843</v>
      </c>
      <c r="F148" s="66">
        <v>755.356216633933</v>
      </c>
      <c r="H148">
        <v>1140.71388724298</v>
      </c>
      <c r="I148">
        <v>933.981189294263</v>
      </c>
      <c r="J148">
        <f t="shared" si="2"/>
        <v>851.8564516770409</v>
      </c>
    </row>
    <row r="149" spans="1:10" ht="12.75">
      <c r="A149">
        <v>2000</v>
      </c>
      <c r="B149">
        <v>3</v>
      </c>
      <c r="C149">
        <v>927</v>
      </c>
      <c r="D149">
        <v>992</v>
      </c>
      <c r="E149" s="66">
        <v>760.297479869274</v>
      </c>
      <c r="F149" s="66">
        <v>748.273411863768</v>
      </c>
      <c r="H149">
        <v>894.070130850898</v>
      </c>
      <c r="I149">
        <v>920.573030539402</v>
      </c>
      <c r="J149">
        <f t="shared" si="2"/>
        <v>782.9051097756558</v>
      </c>
    </row>
    <row r="150" spans="1:10" ht="12.75">
      <c r="A150">
        <v>2000</v>
      </c>
      <c r="B150">
        <v>4</v>
      </c>
      <c r="C150">
        <v>846</v>
      </c>
      <c r="D150">
        <v>1239</v>
      </c>
      <c r="E150" s="66">
        <v>719.036276246828</v>
      </c>
      <c r="F150" s="66">
        <v>753.33638747792</v>
      </c>
      <c r="H150">
        <v>1065.41431195857</v>
      </c>
      <c r="I150">
        <v>908.883781959822</v>
      </c>
      <c r="J150">
        <f t="shared" si="2"/>
        <v>743.1337534005618</v>
      </c>
    </row>
    <row r="151" spans="1:10" ht="12.75">
      <c r="A151">
        <v>2000</v>
      </c>
      <c r="B151">
        <v>5</v>
      </c>
      <c r="C151">
        <v>870</v>
      </c>
      <c r="D151">
        <v>902</v>
      </c>
      <c r="E151" s="66">
        <v>789.713171223037</v>
      </c>
      <c r="F151" s="66">
        <v>761.878517160153</v>
      </c>
      <c r="H151">
        <v>823.383975394294</v>
      </c>
      <c r="I151">
        <v>900.269932417792</v>
      </c>
      <c r="J151">
        <f t="shared" si="2"/>
        <v>749.2594836989244</v>
      </c>
    </row>
    <row r="152" spans="1:10" ht="12.75">
      <c r="A152">
        <v>2000</v>
      </c>
      <c r="B152">
        <v>6</v>
      </c>
      <c r="C152">
        <v>898</v>
      </c>
      <c r="D152">
        <v>1064</v>
      </c>
      <c r="E152" s="66">
        <v>794.544820125861</v>
      </c>
      <c r="F152" s="66">
        <v>766.860652837364</v>
      </c>
      <c r="H152">
        <v>908.774183445396</v>
      </c>
      <c r="I152">
        <v>895.238653049439</v>
      </c>
      <c r="J152">
        <f t="shared" si="2"/>
        <v>765.8625125559686</v>
      </c>
    </row>
    <row r="153" spans="1:10" ht="12.75">
      <c r="A153">
        <v>2000</v>
      </c>
      <c r="B153">
        <v>7</v>
      </c>
      <c r="C153">
        <v>752</v>
      </c>
      <c r="D153">
        <v>863</v>
      </c>
      <c r="E153" s="66">
        <v>735.766008203243</v>
      </c>
      <c r="F153" s="66">
        <v>765.03600161162</v>
      </c>
      <c r="H153">
        <v>844.602051733583</v>
      </c>
      <c r="I153">
        <v>894.622149608813</v>
      </c>
      <c r="J153">
        <f t="shared" si="2"/>
        <v>759.8715511336486</v>
      </c>
    </row>
    <row r="154" spans="1:10" ht="12.75">
      <c r="A154">
        <v>2000</v>
      </c>
      <c r="B154">
        <v>8</v>
      </c>
      <c r="C154">
        <v>856</v>
      </c>
      <c r="D154">
        <v>943</v>
      </c>
      <c r="E154" s="66">
        <v>811.16444428845</v>
      </c>
      <c r="F154" s="66">
        <v>764.462095316236</v>
      </c>
      <c r="H154">
        <v>931.030188291168</v>
      </c>
      <c r="I154">
        <v>899.984840634898</v>
      </c>
      <c r="J154">
        <f t="shared" si="2"/>
        <v>770.0449440174838</v>
      </c>
    </row>
    <row r="155" spans="1:10" ht="12.75">
      <c r="A155">
        <v>2000</v>
      </c>
      <c r="B155">
        <v>9</v>
      </c>
      <c r="C155">
        <v>669</v>
      </c>
      <c r="D155">
        <v>724</v>
      </c>
      <c r="E155" s="66">
        <v>718.949829069111</v>
      </c>
      <c r="F155" s="66">
        <v>769.158001261773</v>
      </c>
      <c r="H155">
        <v>744.842721665935</v>
      </c>
      <c r="I155">
        <v>911.322942180983</v>
      </c>
      <c r="J155">
        <f t="shared" si="2"/>
        <v>770.0276545819404</v>
      </c>
    </row>
    <row r="156" spans="1:10" ht="12.75">
      <c r="A156">
        <v>2000</v>
      </c>
      <c r="B156">
        <v>10</v>
      </c>
      <c r="C156">
        <v>738</v>
      </c>
      <c r="D156">
        <v>956</v>
      </c>
      <c r="E156" s="66">
        <v>773.543691302808</v>
      </c>
      <c r="F156" s="66">
        <v>780.976697285579</v>
      </c>
      <c r="H156">
        <v>997.563510164752</v>
      </c>
      <c r="I156">
        <v>927.427923282829</v>
      </c>
      <c r="J156">
        <f t="shared" si="2"/>
        <v>766.7937585978946</v>
      </c>
    </row>
    <row r="157" spans="1:10" ht="12.75">
      <c r="A157">
        <v>2000</v>
      </c>
      <c r="B157">
        <v>11</v>
      </c>
      <c r="C157">
        <v>656</v>
      </c>
      <c r="D157">
        <v>807</v>
      </c>
      <c r="E157" s="66">
        <v>799.357736348803</v>
      </c>
      <c r="F157" s="66">
        <v>801.542355823302</v>
      </c>
      <c r="H157">
        <v>936.515788405752</v>
      </c>
      <c r="I157">
        <v>946.54241080926</v>
      </c>
      <c r="J157">
        <f t="shared" si="2"/>
        <v>767.756341842483</v>
      </c>
    </row>
    <row r="158" spans="1:10" ht="12.75">
      <c r="A158">
        <v>2000</v>
      </c>
      <c r="B158">
        <v>12</v>
      </c>
      <c r="C158">
        <v>549</v>
      </c>
      <c r="D158">
        <v>776</v>
      </c>
      <c r="E158" s="66">
        <v>709.501609423167</v>
      </c>
      <c r="F158" s="66">
        <v>827.677243603349</v>
      </c>
      <c r="H158">
        <v>1003.56548462188</v>
      </c>
      <c r="I158">
        <v>966.767691556079</v>
      </c>
      <c r="J158">
        <f t="shared" si="2"/>
        <v>762.5034620864678</v>
      </c>
    </row>
    <row r="159" spans="1:10" ht="12.75">
      <c r="A159">
        <v>2001</v>
      </c>
      <c r="B159">
        <v>1</v>
      </c>
      <c r="C159">
        <v>773</v>
      </c>
      <c r="D159">
        <v>922</v>
      </c>
      <c r="E159" s="66">
        <v>905.09189613174</v>
      </c>
      <c r="F159" s="66">
        <v>851.458964252464</v>
      </c>
      <c r="H159">
        <v>1041.46354323048</v>
      </c>
      <c r="I159">
        <v>985.767801341395</v>
      </c>
      <c r="J159">
        <f t="shared" si="2"/>
        <v>781.2889524551258</v>
      </c>
    </row>
    <row r="160" spans="1:10" ht="12.75">
      <c r="A160">
        <v>2001</v>
      </c>
      <c r="B160">
        <v>2</v>
      </c>
      <c r="C160">
        <v>804</v>
      </c>
      <c r="D160">
        <v>843</v>
      </c>
      <c r="E160" s="66">
        <v>825.914682428264</v>
      </c>
      <c r="F160" s="66">
        <v>865.65964493075</v>
      </c>
      <c r="H160">
        <v>866.707147814387</v>
      </c>
      <c r="I160">
        <v>999.479479579521</v>
      </c>
      <c r="J160">
        <f t="shared" si="2"/>
        <v>802.6819231269563</v>
      </c>
    </row>
    <row r="161" spans="1:10" ht="12.75">
      <c r="A161">
        <v>2001</v>
      </c>
      <c r="B161">
        <v>3</v>
      </c>
      <c r="C161">
        <v>1087</v>
      </c>
      <c r="D161">
        <v>1196</v>
      </c>
      <c r="E161" s="66">
        <v>885.422153625343</v>
      </c>
      <c r="F161" s="66">
        <v>867.22738132005</v>
      </c>
      <c r="H161">
        <v>1084.65651360426</v>
      </c>
      <c r="I161">
        <v>1005.38674529226</v>
      </c>
      <c r="J161">
        <f t="shared" si="2"/>
        <v>825.0576155914634</v>
      </c>
    </row>
    <row r="162" spans="1:10" ht="12.75">
      <c r="A162">
        <v>2001</v>
      </c>
      <c r="B162">
        <v>4</v>
      </c>
      <c r="C162">
        <v>1035</v>
      </c>
      <c r="D162">
        <v>1096</v>
      </c>
      <c r="E162" s="66">
        <v>880.999080226384</v>
      </c>
      <c r="F162" s="66">
        <v>856.126204462418</v>
      </c>
      <c r="H162">
        <v>934.6072828871</v>
      </c>
      <c r="I162">
        <v>1003.43664069714</v>
      </c>
      <c r="J162">
        <f t="shared" si="2"/>
        <v>841.3858843669796</v>
      </c>
    </row>
    <row r="163" spans="1:10" ht="12.75">
      <c r="A163">
        <v>2001</v>
      </c>
      <c r="B163">
        <v>5</v>
      </c>
      <c r="C163">
        <v>898</v>
      </c>
      <c r="D163">
        <v>1264</v>
      </c>
      <c r="E163" s="66">
        <v>825.602018942307</v>
      </c>
      <c r="F163" s="66">
        <v>839.718390835817</v>
      </c>
      <c r="H163">
        <v>1137.070060737</v>
      </c>
      <c r="I163">
        <v>994.212970805931</v>
      </c>
      <c r="J163">
        <f t="shared" si="2"/>
        <v>864.6059662708076</v>
      </c>
    </row>
    <row r="164" spans="1:10" ht="12.75">
      <c r="A164">
        <v>2001</v>
      </c>
      <c r="B164">
        <v>6</v>
      </c>
      <c r="C164">
        <v>912</v>
      </c>
      <c r="D164">
        <v>1245</v>
      </c>
      <c r="E164" s="66">
        <v>818.172226767145</v>
      </c>
      <c r="F164" s="66">
        <v>820.646529771389</v>
      </c>
      <c r="H164">
        <v>1059.04515194853</v>
      </c>
      <c r="I164">
        <v>979.717975333947</v>
      </c>
      <c r="J164">
        <f t="shared" si="2"/>
        <v>847.2220323978885</v>
      </c>
    </row>
    <row r="165" spans="1:10" ht="12.75">
      <c r="A165">
        <v>2001</v>
      </c>
      <c r="B165">
        <v>7</v>
      </c>
      <c r="C165">
        <v>804</v>
      </c>
      <c r="D165">
        <v>844</v>
      </c>
      <c r="E165" s="66">
        <v>779.913168235052</v>
      </c>
      <c r="F165" s="66">
        <v>803.150293730299</v>
      </c>
      <c r="H165">
        <v>825.795947484147</v>
      </c>
      <c r="I165">
        <v>962.578991212159</v>
      </c>
      <c r="J165">
        <f t="shared" si="2"/>
        <v>838.0217295592462</v>
      </c>
    </row>
    <row r="166" spans="1:10" ht="12.75">
      <c r="A166">
        <v>2001</v>
      </c>
      <c r="B166">
        <v>8</v>
      </c>
      <c r="C166">
        <v>1066</v>
      </c>
      <c r="D166">
        <v>1513</v>
      </c>
      <c r="E166" s="66">
        <v>1010.92663553628</v>
      </c>
      <c r="F166" s="66">
        <v>790.474882510185</v>
      </c>
      <c r="H166">
        <v>1471.66182841561</v>
      </c>
      <c r="I166">
        <v>945.782147563376</v>
      </c>
      <c r="J166">
        <f t="shared" si="2"/>
        <v>863.1226259414336</v>
      </c>
    </row>
    <row r="167" spans="1:10" ht="12.75">
      <c r="A167">
        <v>2001</v>
      </c>
      <c r="B167">
        <v>9</v>
      </c>
      <c r="C167">
        <v>737</v>
      </c>
      <c r="D167">
        <v>835</v>
      </c>
      <c r="E167" s="66">
        <v>792.335316625324</v>
      </c>
      <c r="F167" s="66">
        <v>786.60126552835</v>
      </c>
      <c r="H167">
        <v>890.040228852056</v>
      </c>
      <c r="I167">
        <v>932.052531366438</v>
      </c>
      <c r="J167">
        <f t="shared" si="2"/>
        <v>845.3898732212216</v>
      </c>
    </row>
    <row r="168" spans="1:10" ht="12.75">
      <c r="A168">
        <v>2001</v>
      </c>
      <c r="B168">
        <v>10</v>
      </c>
      <c r="C168">
        <v>753</v>
      </c>
      <c r="D168">
        <v>790</v>
      </c>
      <c r="E168" s="66">
        <v>795.957554345714</v>
      </c>
      <c r="F168" s="66">
        <v>794.663422707424</v>
      </c>
      <c r="H168">
        <v>829.176322804409</v>
      </c>
      <c r="I168">
        <v>922.93583350204</v>
      </c>
      <c r="J168">
        <f t="shared" si="2"/>
        <v>839.460980301903</v>
      </c>
    </row>
    <row r="169" spans="1:10" ht="12.75">
      <c r="A169">
        <v>2001</v>
      </c>
      <c r="B169">
        <v>11</v>
      </c>
      <c r="C169">
        <v>627</v>
      </c>
      <c r="D169">
        <v>704</v>
      </c>
      <c r="E169" s="66">
        <v>760.944476384347</v>
      </c>
      <c r="F169" s="66">
        <v>812.651170758891</v>
      </c>
      <c r="H169">
        <v>835.265933684368</v>
      </c>
      <c r="I169">
        <v>917.768455999031</v>
      </c>
      <c r="J169">
        <f t="shared" si="2"/>
        <v>828.0154302253434</v>
      </c>
    </row>
    <row r="170" spans="1:10" ht="12.75">
      <c r="A170">
        <v>2001</v>
      </c>
      <c r="B170">
        <v>12</v>
      </c>
      <c r="C170">
        <v>665</v>
      </c>
      <c r="D170">
        <v>715</v>
      </c>
      <c r="E170" s="66">
        <v>857.023074787649</v>
      </c>
      <c r="F170" s="66">
        <v>837.751525835063</v>
      </c>
      <c r="H170">
        <v>915.203540044605</v>
      </c>
      <c r="I170">
        <v>916.2370301302</v>
      </c>
      <c r="J170">
        <f t="shared" si="2"/>
        <v>843.4374115358627</v>
      </c>
    </row>
    <row r="171" spans="1:10" ht="12.75">
      <c r="A171">
        <v>2002</v>
      </c>
      <c r="B171">
        <v>1</v>
      </c>
      <c r="C171">
        <v>755</v>
      </c>
      <c r="D171">
        <v>935</v>
      </c>
      <c r="E171" s="66">
        <v>864.067392420521</v>
      </c>
      <c r="F171" s="66">
        <v>864.129334871434</v>
      </c>
      <c r="H171">
        <v>1039.32817694983</v>
      </c>
      <c r="I171">
        <v>917.94984885737</v>
      </c>
      <c r="J171">
        <f t="shared" si="2"/>
        <v>814.065562912711</v>
      </c>
    </row>
    <row r="172" spans="1:10" ht="12.75">
      <c r="A172">
        <v>2002</v>
      </c>
      <c r="B172">
        <v>2</v>
      </c>
      <c r="C172">
        <v>896</v>
      </c>
      <c r="D172">
        <v>932</v>
      </c>
      <c r="E172" s="66">
        <v>920.250689372282</v>
      </c>
      <c r="F172" s="66">
        <v>886.559819800414</v>
      </c>
      <c r="H172">
        <v>965.187523059113</v>
      </c>
      <c r="I172">
        <v>922.973110321097</v>
      </c>
      <c r="J172">
        <f t="shared" si="2"/>
        <v>839.6486374621027</v>
      </c>
    </row>
    <row r="173" spans="1:10" ht="12.75">
      <c r="A173">
        <v>2002</v>
      </c>
      <c r="B173">
        <v>3</v>
      </c>
      <c r="C173">
        <v>858</v>
      </c>
      <c r="D173">
        <v>945</v>
      </c>
      <c r="E173" s="66">
        <v>699.27473771848</v>
      </c>
      <c r="F173" s="66">
        <v>899.879040392434</v>
      </c>
      <c r="H173">
        <v>856.026256732627</v>
      </c>
      <c r="I173">
        <v>931.068074073825</v>
      </c>
      <c r="J173">
        <f t="shared" si="2"/>
        <v>820.3120741366558</v>
      </c>
    </row>
    <row r="174" spans="1:10" ht="12.75">
      <c r="A174">
        <v>2002</v>
      </c>
      <c r="B174">
        <v>4</v>
      </c>
      <c r="C174">
        <v>1083</v>
      </c>
      <c r="D174">
        <v>1151</v>
      </c>
      <c r="E174" s="66">
        <v>923.116741922623</v>
      </c>
      <c r="F174" s="66">
        <v>899.450341496715</v>
      </c>
      <c r="H174">
        <v>988.851173422003</v>
      </c>
      <c r="I174">
        <v>940.106653286391</v>
      </c>
      <c r="J174">
        <f t="shared" si="2"/>
        <v>852.7465272443109</v>
      </c>
    </row>
    <row r="175" spans="1:10" ht="12.75">
      <c r="A175">
        <v>2002</v>
      </c>
      <c r="B175">
        <v>5</v>
      </c>
      <c r="C175">
        <v>948</v>
      </c>
      <c r="D175">
        <v>1139</v>
      </c>
      <c r="E175" s="66">
        <v>887.232462984572</v>
      </c>
      <c r="F175" s="66">
        <v>890.431747659101</v>
      </c>
      <c r="H175">
        <v>1024.25551526286</v>
      </c>
      <c r="I175">
        <v>948.884980173711</v>
      </c>
      <c r="J175">
        <f t="shared" si="2"/>
        <v>858.7884048836955</v>
      </c>
    </row>
    <row r="176" spans="1:10" ht="12.75">
      <c r="A176">
        <v>2002</v>
      </c>
      <c r="B176">
        <v>6</v>
      </c>
      <c r="C176">
        <v>951</v>
      </c>
      <c r="D176">
        <v>1050</v>
      </c>
      <c r="E176" s="66">
        <v>860.983903477719</v>
      </c>
      <c r="F176" s="66">
        <v>883.757990964534</v>
      </c>
      <c r="H176">
        <v>886.557375376168</v>
      </c>
      <c r="I176">
        <v>956.546220074044</v>
      </c>
      <c r="J176">
        <f t="shared" si="2"/>
        <v>858.1717070951352</v>
      </c>
    </row>
    <row r="177" spans="1:10" ht="12.75">
      <c r="A177">
        <v>2002</v>
      </c>
      <c r="B177">
        <v>7</v>
      </c>
      <c r="C177">
        <v>944</v>
      </c>
      <c r="D177">
        <v>981</v>
      </c>
      <c r="E177" s="66">
        <v>906.331325131665</v>
      </c>
      <c r="F177" s="66">
        <v>883.754728423678</v>
      </c>
      <c r="H177">
        <v>955.25235580142</v>
      </c>
      <c r="I177">
        <v>963.852228193037</v>
      </c>
      <c r="J177">
        <f t="shared" si="2"/>
        <v>855.3878342470118</v>
      </c>
    </row>
    <row r="178" spans="1:10" ht="12.75">
      <c r="A178">
        <v>2002</v>
      </c>
      <c r="B178">
        <v>8</v>
      </c>
      <c r="C178">
        <v>886</v>
      </c>
      <c r="D178">
        <v>908</v>
      </c>
      <c r="E178" s="66">
        <v>838.935680476633</v>
      </c>
      <c r="F178" s="66">
        <v>889.700966859025</v>
      </c>
      <c r="H178">
        <v>853.547123167546</v>
      </c>
      <c r="I178">
        <v>970.775412227803</v>
      </c>
      <c r="J178">
        <f t="shared" si="2"/>
        <v>883.3200227986424</v>
      </c>
    </row>
    <row r="179" spans="1:10" ht="12.75">
      <c r="A179">
        <v>2002</v>
      </c>
      <c r="B179">
        <v>9</v>
      </c>
      <c r="C179">
        <v>828</v>
      </c>
      <c r="D179">
        <v>902</v>
      </c>
      <c r="E179" s="66">
        <v>881.560358993171</v>
      </c>
      <c r="F179" s="66">
        <v>898.446668696105</v>
      </c>
      <c r="H179">
        <v>969.069699636728</v>
      </c>
      <c r="I179">
        <v>977.401174225888</v>
      </c>
      <c r="J179">
        <f t="shared" si="2"/>
        <v>875.0087462127519</v>
      </c>
    </row>
    <row r="180" spans="1:10" ht="12.75">
      <c r="A180">
        <v>2002</v>
      </c>
      <c r="B180">
        <v>10</v>
      </c>
      <c r="C180">
        <v>950</v>
      </c>
      <c r="D180">
        <v>1012</v>
      </c>
      <c r="E180" s="66">
        <v>1015.37169743318</v>
      </c>
      <c r="F180" s="66">
        <v>903.327231800053</v>
      </c>
      <c r="H180">
        <v>1082.82288107945</v>
      </c>
      <c r="I180">
        <v>985.197945847055</v>
      </c>
      <c r="J180">
        <f t="shared" si="2"/>
        <v>900.6365931024736</v>
      </c>
    </row>
    <row r="181" spans="1:10" ht="12.75">
      <c r="A181">
        <v>2002</v>
      </c>
      <c r="B181">
        <v>11</v>
      </c>
      <c r="C181">
        <v>769</v>
      </c>
      <c r="D181">
        <v>889</v>
      </c>
      <c r="E181" s="66">
        <v>930.204632677448</v>
      </c>
      <c r="F181" s="66">
        <v>905.416299440252</v>
      </c>
      <c r="H181">
        <v>1087.10755094702</v>
      </c>
      <c r="I181">
        <v>994.878291823114</v>
      </c>
      <c r="J181">
        <f t="shared" si="2"/>
        <v>914.4807389424193</v>
      </c>
    </row>
    <row r="182" spans="1:10" ht="12.75">
      <c r="A182">
        <v>2002</v>
      </c>
      <c r="B182">
        <v>12</v>
      </c>
      <c r="C182">
        <v>652</v>
      </c>
      <c r="D182">
        <v>803</v>
      </c>
      <c r="E182" s="66">
        <v>828.745729273769</v>
      </c>
      <c r="F182" s="66">
        <v>903.803811674677</v>
      </c>
      <c r="H182">
        <v>1019.4173599776</v>
      </c>
      <c r="I182">
        <v>1006.96218591492</v>
      </c>
      <c r="J182">
        <f t="shared" si="2"/>
        <v>898.9636197708402</v>
      </c>
    </row>
    <row r="183" spans="1:10" ht="12.75">
      <c r="A183">
        <v>2003</v>
      </c>
      <c r="B183">
        <v>1</v>
      </c>
      <c r="C183">
        <v>823</v>
      </c>
      <c r="D183">
        <v>878</v>
      </c>
      <c r="E183" s="66">
        <v>933.854445370068</v>
      </c>
      <c r="F183" s="66">
        <v>900.313309067358</v>
      </c>
      <c r="H183">
        <v>967.927263529659</v>
      </c>
      <c r="I183">
        <v>1020.67186639498</v>
      </c>
      <c r="J183">
        <f t="shared" si="2"/>
        <v>917.9473727495272</v>
      </c>
    </row>
    <row r="184" spans="1:10" ht="12.75">
      <c r="A184">
        <v>2003</v>
      </c>
      <c r="B184">
        <v>2</v>
      </c>
      <c r="C184">
        <v>704</v>
      </c>
      <c r="D184">
        <v>724</v>
      </c>
      <c r="E184" s="66">
        <v>724.463406381527</v>
      </c>
      <c r="F184" s="66">
        <v>899.524857521764</v>
      </c>
      <c r="H184">
        <v>745.053324068334</v>
      </c>
      <c r="I184">
        <v>1035.41735594966</v>
      </c>
      <c r="J184">
        <f t="shared" si="2"/>
        <v>886.5279822271983</v>
      </c>
    </row>
    <row r="185" spans="1:10" ht="12.75">
      <c r="A185">
        <v>2003</v>
      </c>
      <c r="B185">
        <v>3</v>
      </c>
      <c r="C185">
        <v>1099</v>
      </c>
      <c r="D185">
        <v>1191</v>
      </c>
      <c r="E185" s="66">
        <v>898.149935967646</v>
      </c>
      <c r="F185" s="66">
        <v>905.599709388069</v>
      </c>
      <c r="H185">
        <v>1075.45509901674</v>
      </c>
      <c r="I185">
        <v>1049.84588553209</v>
      </c>
      <c r="J185">
        <f t="shared" si="2"/>
        <v>863.0836299340915</v>
      </c>
    </row>
    <row r="186" spans="1:10" ht="12.75">
      <c r="A186">
        <v>2003</v>
      </c>
      <c r="B186">
        <v>4</v>
      </c>
      <c r="C186">
        <v>1142</v>
      </c>
      <c r="D186">
        <v>1222</v>
      </c>
      <c r="E186" s="66">
        <v>990.348741095867</v>
      </c>
      <c r="F186" s="66">
        <v>921.428674251296</v>
      </c>
      <c r="H186">
        <v>1071.6629525753</v>
      </c>
      <c r="I186">
        <v>1062.59455097842</v>
      </c>
      <c r="J186">
        <f t="shared" si="2"/>
        <v>875.1124516177754</v>
      </c>
    </row>
    <row r="187" spans="1:10" ht="12.75">
      <c r="A187">
        <v>2003</v>
      </c>
      <c r="B187">
        <v>5</v>
      </c>
      <c r="C187">
        <v>928</v>
      </c>
      <c r="D187">
        <v>1115</v>
      </c>
      <c r="E187" s="66">
        <v>865.850753021368</v>
      </c>
      <c r="F187" s="66">
        <v>944.063869588395</v>
      </c>
      <c r="H187">
        <v>1010.19324769693</v>
      </c>
      <c r="I187">
        <v>1072.87440861534</v>
      </c>
      <c r="J187">
        <f t="shared" si="2"/>
        <v>882.5334563672952</v>
      </c>
    </row>
    <row r="188" spans="1:10" ht="12.75">
      <c r="A188">
        <v>2003</v>
      </c>
      <c r="B188">
        <v>6</v>
      </c>
      <c r="C188">
        <v>1053</v>
      </c>
      <c r="D188">
        <v>1244</v>
      </c>
      <c r="E188" s="66">
        <v>960.589197213043</v>
      </c>
      <c r="F188" s="66">
        <v>965.757921022753</v>
      </c>
      <c r="H188">
        <v>1054.77812923803</v>
      </c>
      <c r="I188">
        <v>1081.86396970147</v>
      </c>
      <c r="J188">
        <f t="shared" si="2"/>
        <v>887.8804067358902</v>
      </c>
    </row>
    <row r="189" spans="1:10" ht="12.75">
      <c r="A189">
        <v>2003</v>
      </c>
      <c r="B189">
        <v>7</v>
      </c>
      <c r="C189">
        <v>1069</v>
      </c>
      <c r="D189">
        <v>1275</v>
      </c>
      <c r="E189" s="66">
        <v>1019.67463860872</v>
      </c>
      <c r="F189" s="66">
        <v>983.331437632899</v>
      </c>
      <c r="H189">
        <v>1244.08237392064</v>
      </c>
      <c r="I189">
        <v>1090.48118807379</v>
      </c>
      <c r="J189">
        <f t="shared" si="2"/>
        <v>946.9226531813289</v>
      </c>
    </row>
    <row r="190" spans="1:10" ht="12.75">
      <c r="A190">
        <v>2003</v>
      </c>
      <c r="B190">
        <v>8</v>
      </c>
      <c r="C190">
        <v>1069</v>
      </c>
      <c r="D190">
        <v>1288</v>
      </c>
      <c r="E190" s="66">
        <v>1006.86648984862</v>
      </c>
      <c r="F190" s="66">
        <v>995.489714600587</v>
      </c>
      <c r="H190">
        <v>1165.37437783259</v>
      </c>
      <c r="I190">
        <v>1098.39533282163</v>
      </c>
      <c r="J190">
        <f t="shared" si="2"/>
        <v>968.6659639575234</v>
      </c>
    </row>
    <row r="191" spans="1:10" ht="12.75">
      <c r="A191">
        <v>2003</v>
      </c>
      <c r="B191">
        <v>9</v>
      </c>
      <c r="C191">
        <v>962</v>
      </c>
      <c r="D191">
        <v>1041</v>
      </c>
      <c r="E191" s="66">
        <v>1012.61001115636</v>
      </c>
      <c r="F191" s="66">
        <v>1000.84153826909</v>
      </c>
      <c r="H191">
        <v>1090.91944399093</v>
      </c>
      <c r="I191">
        <v>1106.25921076168</v>
      </c>
      <c r="J191">
        <f t="shared" si="2"/>
        <v>973.1182179696222</v>
      </c>
    </row>
    <row r="192" spans="1:10" ht="12.75">
      <c r="A192">
        <v>2003</v>
      </c>
      <c r="B192">
        <v>10</v>
      </c>
      <c r="C192">
        <v>1134</v>
      </c>
      <c r="D192">
        <v>1399</v>
      </c>
      <c r="E192" s="66">
        <v>1230.98821627267</v>
      </c>
      <c r="F192" s="66">
        <v>1005.58150608202</v>
      </c>
      <c r="H192">
        <v>1531.4974131038</v>
      </c>
      <c r="I192">
        <v>1113.28156236504</v>
      </c>
      <c r="J192">
        <f t="shared" si="2"/>
        <v>1046.1457106198827</v>
      </c>
    </row>
    <row r="193" spans="1:10" ht="12.75">
      <c r="A193">
        <v>2003</v>
      </c>
      <c r="B193">
        <v>11</v>
      </c>
      <c r="C193">
        <v>743</v>
      </c>
      <c r="D193">
        <v>786</v>
      </c>
      <c r="E193" s="66">
        <v>884.54347982214</v>
      </c>
      <c r="F193" s="66">
        <v>1011.92486387819</v>
      </c>
      <c r="H193">
        <v>969.020208697893</v>
      </c>
      <c r="I193">
        <v>1120.38888783789</v>
      </c>
      <c r="J193">
        <f t="shared" si="2"/>
        <v>1030.9365671417017</v>
      </c>
    </row>
    <row r="194" spans="1:10" ht="12.75">
      <c r="A194">
        <v>2003</v>
      </c>
      <c r="B194">
        <v>12</v>
      </c>
      <c r="C194">
        <v>819</v>
      </c>
      <c r="D194">
        <v>881</v>
      </c>
      <c r="E194" s="66">
        <v>1023.99617417073</v>
      </c>
      <c r="F194" s="66">
        <v>1021.48255656278</v>
      </c>
      <c r="H194">
        <v>1111.73646952979</v>
      </c>
      <c r="I194">
        <v>1129.76177840732</v>
      </c>
      <c r="J194">
        <f t="shared" si="2"/>
        <v>1031.800874254104</v>
      </c>
    </row>
    <row r="195" spans="1:10" ht="12.75">
      <c r="A195">
        <v>2004</v>
      </c>
      <c r="B195">
        <v>1</v>
      </c>
      <c r="C195">
        <v>917</v>
      </c>
      <c r="D195">
        <v>950</v>
      </c>
      <c r="E195" s="66">
        <v>1043.0181947964</v>
      </c>
      <c r="F195" s="66">
        <v>1034.90310132311</v>
      </c>
      <c r="H195">
        <v>1048.0469334876</v>
      </c>
      <c r="I195">
        <v>1142.865999045</v>
      </c>
      <c r="J195">
        <f t="shared" si="2"/>
        <v>1039.03121524366</v>
      </c>
    </row>
    <row r="196" spans="1:10" ht="12.75">
      <c r="A196">
        <v>2004</v>
      </c>
      <c r="B196">
        <v>2</v>
      </c>
      <c r="C196">
        <v>1029</v>
      </c>
      <c r="D196">
        <v>1259</v>
      </c>
      <c r="E196" s="66">
        <v>1070.16413899073</v>
      </c>
      <c r="F196" s="66">
        <v>1046.64951869977</v>
      </c>
      <c r="H196">
        <v>1301.07951556994</v>
      </c>
      <c r="I196">
        <v>1159.84082865322</v>
      </c>
      <c r="J196">
        <f t="shared" si="2"/>
        <v>1050.542040810534</v>
      </c>
    </row>
    <row r="197" spans="1:10" ht="12.75">
      <c r="A197">
        <v>2004</v>
      </c>
      <c r="B197">
        <v>3</v>
      </c>
      <c r="C197">
        <v>1314</v>
      </c>
      <c r="D197">
        <v>2250</v>
      </c>
      <c r="E197" s="66">
        <v>1083.87486286923</v>
      </c>
      <c r="F197" s="66">
        <v>1050.68127045137</v>
      </c>
      <c r="H197">
        <v>2034.21533433413</v>
      </c>
      <c r="I197">
        <v>1180.08633844603</v>
      </c>
      <c r="J197">
        <f t="shared" si="2"/>
        <v>1021.119370129846</v>
      </c>
    </row>
    <row r="198" spans="1:10" ht="12.75">
      <c r="A198">
        <v>2004</v>
      </c>
      <c r="B198">
        <v>4</v>
      </c>
      <c r="C198">
        <v>1146</v>
      </c>
      <c r="D198">
        <v>1331</v>
      </c>
      <c r="E198" s="66">
        <v>1016.45102247794</v>
      </c>
      <c r="F198" s="66">
        <v>1051.80935058463</v>
      </c>
      <c r="H198">
        <v>1203.97345572382</v>
      </c>
      <c r="I198">
        <v>1203.1334035006</v>
      </c>
      <c r="J198">
        <f t="shared" si="2"/>
        <v>1047.5008786610058</v>
      </c>
    </row>
    <row r="199" spans="1:10" ht="12.75">
      <c r="A199">
        <v>2004</v>
      </c>
      <c r="B199">
        <v>5</v>
      </c>
      <c r="C199">
        <v>1150</v>
      </c>
      <c r="D199">
        <v>1185</v>
      </c>
      <c r="E199" s="66">
        <v>1057.10272742131</v>
      </c>
      <c r="F199" s="66">
        <v>1052.60912854963</v>
      </c>
      <c r="H199">
        <v>1071.48944811031</v>
      </c>
      <c r="I199">
        <v>1227.68747701254</v>
      </c>
      <c r="J199">
        <f t="shared" si="2"/>
        <v>1054.122189311122</v>
      </c>
    </row>
    <row r="200" spans="1:10" ht="12.75">
      <c r="A200">
        <v>2004</v>
      </c>
      <c r="B200">
        <v>6</v>
      </c>
      <c r="C200">
        <v>1125</v>
      </c>
      <c r="D200">
        <v>1470</v>
      </c>
      <c r="E200" s="66">
        <v>1028.05373977098</v>
      </c>
      <c r="F200" s="66">
        <v>1055.71824107911</v>
      </c>
      <c r="H200">
        <v>1262.47471247721</v>
      </c>
      <c r="I200">
        <v>1252.62698350274</v>
      </c>
      <c r="J200">
        <f t="shared" si="2"/>
        <v>1051.129298306038</v>
      </c>
    </row>
    <row r="201" spans="1:10" ht="12.75">
      <c r="A201">
        <v>2004</v>
      </c>
      <c r="B201">
        <v>7</v>
      </c>
      <c r="C201">
        <v>1145</v>
      </c>
      <c r="D201">
        <v>1396</v>
      </c>
      <c r="E201" s="66">
        <v>1080.89676645548</v>
      </c>
      <c r="F201" s="66">
        <v>1068.07826629957</v>
      </c>
      <c r="H201">
        <v>1357.06420493623</v>
      </c>
      <c r="I201">
        <v>1275.26745776347</v>
      </c>
      <c r="J201">
        <f aca="true" t="shared" si="3" ref="J201:J257">AVERAGE(E197:E201)</f>
        <v>1053.275823798988</v>
      </c>
    </row>
    <row r="202" spans="1:10" ht="12.75">
      <c r="A202">
        <v>2004</v>
      </c>
      <c r="B202">
        <v>8</v>
      </c>
      <c r="C202">
        <v>1143</v>
      </c>
      <c r="D202">
        <v>1364</v>
      </c>
      <c r="E202" s="66">
        <v>1064.97493983659</v>
      </c>
      <c r="F202" s="66">
        <v>1088.28377484597</v>
      </c>
      <c r="H202">
        <v>1190.85075660514</v>
      </c>
      <c r="I202">
        <v>1295.40800379937</v>
      </c>
      <c r="J202">
        <f t="shared" si="3"/>
        <v>1049.49583919246</v>
      </c>
    </row>
    <row r="203" spans="1:10" ht="12.75">
      <c r="A203">
        <v>2004</v>
      </c>
      <c r="B203">
        <v>9</v>
      </c>
      <c r="C203">
        <v>1144</v>
      </c>
      <c r="D203">
        <v>1425</v>
      </c>
      <c r="E203" s="66">
        <v>1194.71431584301</v>
      </c>
      <c r="F203" s="66">
        <v>1112.67442354804</v>
      </c>
      <c r="H203">
        <v>1440.00690105644</v>
      </c>
      <c r="I203">
        <v>1312.66909423079</v>
      </c>
      <c r="J203">
        <f t="shared" si="3"/>
        <v>1085.148497865474</v>
      </c>
    </row>
    <row r="204" spans="1:10" ht="12.75">
      <c r="A204">
        <v>2004</v>
      </c>
      <c r="B204">
        <v>10</v>
      </c>
      <c r="C204">
        <v>939</v>
      </c>
      <c r="D204">
        <v>1144</v>
      </c>
      <c r="E204" s="66">
        <v>1030.37710060703</v>
      </c>
      <c r="F204" s="66">
        <v>1134.07400957059</v>
      </c>
      <c r="H204">
        <v>1283.12123182485</v>
      </c>
      <c r="I204">
        <v>1328.36054587241</v>
      </c>
      <c r="J204">
        <f t="shared" si="3"/>
        <v>1079.803372502618</v>
      </c>
    </row>
    <row r="205" spans="1:10" ht="12.75">
      <c r="A205">
        <v>2004</v>
      </c>
      <c r="B205">
        <v>11</v>
      </c>
      <c r="C205">
        <v>986</v>
      </c>
      <c r="D205">
        <v>1033</v>
      </c>
      <c r="E205" s="66">
        <v>1163.73115676395</v>
      </c>
      <c r="F205" s="66">
        <v>1147.85215645609</v>
      </c>
      <c r="H205">
        <v>1260.47782059169</v>
      </c>
      <c r="I205">
        <v>1342.77360756756</v>
      </c>
      <c r="J205">
        <f t="shared" si="3"/>
        <v>1106.9388559012118</v>
      </c>
    </row>
    <row r="206" spans="1:10" ht="12.75">
      <c r="A206">
        <v>2004</v>
      </c>
      <c r="B206">
        <v>12</v>
      </c>
      <c r="C206">
        <v>1019</v>
      </c>
      <c r="D206">
        <v>1621</v>
      </c>
      <c r="E206" s="66">
        <v>1263.26353363735</v>
      </c>
      <c r="F206" s="66">
        <v>1150.30097383733</v>
      </c>
      <c r="H206">
        <v>2043.30305942175</v>
      </c>
      <c r="I206">
        <v>1354.56078841515</v>
      </c>
      <c r="J206">
        <f t="shared" si="3"/>
        <v>1143.4122093375859</v>
      </c>
    </row>
    <row r="207" spans="1:10" ht="12.75">
      <c r="A207">
        <v>2005</v>
      </c>
      <c r="B207">
        <v>1</v>
      </c>
      <c r="C207">
        <v>957</v>
      </c>
      <c r="D207">
        <v>1284</v>
      </c>
      <c r="E207" s="66">
        <v>1104.60091224933</v>
      </c>
      <c r="F207" s="66">
        <v>1143.4121759999</v>
      </c>
      <c r="H207">
        <v>1438.93134095657</v>
      </c>
      <c r="I207">
        <v>1362.23759349484</v>
      </c>
      <c r="J207">
        <f t="shared" si="3"/>
        <v>1151.337403820134</v>
      </c>
    </row>
    <row r="208" spans="1:10" ht="12.75">
      <c r="A208">
        <v>2005</v>
      </c>
      <c r="B208">
        <v>2</v>
      </c>
      <c r="C208">
        <v>1097</v>
      </c>
      <c r="D208">
        <v>1345</v>
      </c>
      <c r="E208" s="66">
        <v>1147.34820306043</v>
      </c>
      <c r="F208" s="66">
        <v>1132.06390272798</v>
      </c>
      <c r="H208">
        <v>1396.75083615444</v>
      </c>
      <c r="I208">
        <v>1365.56159193976</v>
      </c>
      <c r="J208">
        <f t="shared" si="3"/>
        <v>1141.864181263618</v>
      </c>
    </row>
    <row r="209" spans="1:10" ht="12.75">
      <c r="A209">
        <v>2005</v>
      </c>
      <c r="B209">
        <v>3</v>
      </c>
      <c r="C209">
        <v>1311</v>
      </c>
      <c r="D209">
        <v>1391</v>
      </c>
      <c r="E209" s="66">
        <v>1093.95694000308</v>
      </c>
      <c r="F209" s="66">
        <v>1124.03804575656</v>
      </c>
      <c r="H209">
        <v>1255.16021449693</v>
      </c>
      <c r="I209">
        <v>1364.4134263323</v>
      </c>
      <c r="J209">
        <f t="shared" si="3"/>
        <v>1154.5801491428278</v>
      </c>
    </row>
    <row r="210" spans="1:10" ht="12.75">
      <c r="A210">
        <v>2005</v>
      </c>
      <c r="B210">
        <v>4</v>
      </c>
      <c r="C210">
        <v>1231</v>
      </c>
      <c r="D210">
        <v>1560</v>
      </c>
      <c r="E210" s="66">
        <v>1122.73753433778</v>
      </c>
      <c r="F210" s="66">
        <v>1126.39839828264</v>
      </c>
      <c r="H210">
        <v>1453.0204333565</v>
      </c>
      <c r="I210">
        <v>1360.02262409392</v>
      </c>
      <c r="J210">
        <f t="shared" si="3"/>
        <v>1146.381424657594</v>
      </c>
    </row>
    <row r="211" spans="1:10" ht="12.75">
      <c r="A211">
        <v>2005</v>
      </c>
      <c r="B211">
        <v>5</v>
      </c>
      <c r="C211">
        <v>1226</v>
      </c>
      <c r="D211">
        <v>1402</v>
      </c>
      <c r="E211" s="66">
        <v>1091.53304522483</v>
      </c>
      <c r="F211" s="66">
        <v>1137.48199786119</v>
      </c>
      <c r="H211">
        <v>1267.96125173293</v>
      </c>
      <c r="I211">
        <v>1354.79498545876</v>
      </c>
      <c r="J211">
        <f t="shared" si="3"/>
        <v>1112.03532697509</v>
      </c>
    </row>
    <row r="212" spans="1:10" ht="12.75">
      <c r="A212">
        <v>2005</v>
      </c>
      <c r="B212">
        <v>6</v>
      </c>
      <c r="C212">
        <v>1331</v>
      </c>
      <c r="D212">
        <v>1720</v>
      </c>
      <c r="E212" s="66">
        <v>1216.77555495121</v>
      </c>
      <c r="F212" s="66">
        <v>1158.49513973781</v>
      </c>
      <c r="H212">
        <v>1519.04056034011</v>
      </c>
      <c r="I212">
        <v>1349.25902999573</v>
      </c>
      <c r="J212">
        <f t="shared" si="3"/>
        <v>1134.470255515466</v>
      </c>
    </row>
    <row r="213" spans="1:10" ht="12.75">
      <c r="A213">
        <v>2005</v>
      </c>
      <c r="B213">
        <v>7</v>
      </c>
      <c r="C213">
        <v>994</v>
      </c>
      <c r="D213">
        <v>1182</v>
      </c>
      <c r="E213" s="66">
        <v>928.7994863792</v>
      </c>
      <c r="F213" s="66">
        <v>1180.62151288492</v>
      </c>
      <c r="H213">
        <v>1128.6619306032</v>
      </c>
      <c r="I213">
        <v>1343.03060955932</v>
      </c>
      <c r="J213">
        <f t="shared" si="3"/>
        <v>1090.76051217922</v>
      </c>
    </row>
    <row r="214" spans="1:10" ht="12.75">
      <c r="A214">
        <v>2005</v>
      </c>
      <c r="B214">
        <v>8</v>
      </c>
      <c r="C214">
        <v>1358</v>
      </c>
      <c r="D214">
        <v>1806</v>
      </c>
      <c r="E214" s="66">
        <v>1250.57941905217</v>
      </c>
      <c r="F214" s="66">
        <v>1198.44517110572</v>
      </c>
      <c r="H214">
        <v>1568.33625461848</v>
      </c>
      <c r="I214">
        <v>1337.30690800626</v>
      </c>
      <c r="J214">
        <f t="shared" si="3"/>
        <v>1122.085007989038</v>
      </c>
    </row>
    <row r="215" spans="1:10" ht="12.75">
      <c r="A215">
        <v>2005</v>
      </c>
      <c r="B215">
        <v>9</v>
      </c>
      <c r="C215">
        <v>1139</v>
      </c>
      <c r="D215">
        <v>1173</v>
      </c>
      <c r="E215" s="66">
        <v>1182.0897604626</v>
      </c>
      <c r="F215" s="66">
        <v>1209.68272619125</v>
      </c>
      <c r="H215">
        <v>1113.78710920995</v>
      </c>
      <c r="I215">
        <v>1331.88803713671</v>
      </c>
      <c r="J215">
        <f t="shared" si="3"/>
        <v>1133.955453214002</v>
      </c>
    </row>
    <row r="216" spans="1:10" ht="12.75">
      <c r="A216">
        <v>2005</v>
      </c>
      <c r="B216">
        <v>10</v>
      </c>
      <c r="C216">
        <v>1051</v>
      </c>
      <c r="D216">
        <v>1130</v>
      </c>
      <c r="E216" s="66">
        <v>1162.6099752746</v>
      </c>
      <c r="F216" s="66">
        <v>1215.36312900806</v>
      </c>
      <c r="H216">
        <v>1278.93549047885</v>
      </c>
      <c r="I216">
        <v>1326.3405258652</v>
      </c>
      <c r="J216">
        <f t="shared" si="3"/>
        <v>1148.1708392239557</v>
      </c>
    </row>
    <row r="217" spans="1:10" ht="12.75">
      <c r="A217">
        <v>2005</v>
      </c>
      <c r="B217">
        <v>11</v>
      </c>
      <c r="C217">
        <v>1208</v>
      </c>
      <c r="D217">
        <v>1236</v>
      </c>
      <c r="E217" s="66">
        <v>1422.84930074457</v>
      </c>
      <c r="F217" s="66">
        <v>1212.71949273932</v>
      </c>
      <c r="H217">
        <v>1494.95821489654</v>
      </c>
      <c r="I217">
        <v>1321.48397198162</v>
      </c>
      <c r="J217">
        <f t="shared" si="3"/>
        <v>1189.385588382628</v>
      </c>
    </row>
    <row r="218" spans="1:10" ht="12.75">
      <c r="A218">
        <v>2005</v>
      </c>
      <c r="B218">
        <v>12</v>
      </c>
      <c r="C218">
        <v>961</v>
      </c>
      <c r="D218">
        <v>1047</v>
      </c>
      <c r="E218" s="66">
        <v>1195.57440178292</v>
      </c>
      <c r="F218" s="66">
        <v>1202.6287459924</v>
      </c>
      <c r="H218">
        <v>1313.87973771287</v>
      </c>
      <c r="I218">
        <v>1316.72659480051</v>
      </c>
      <c r="J218">
        <f t="shared" si="3"/>
        <v>1242.740571463372</v>
      </c>
    </row>
    <row r="219" spans="1:10" ht="12.75">
      <c r="A219">
        <v>2006</v>
      </c>
      <c r="B219">
        <v>1</v>
      </c>
      <c r="C219">
        <v>1014</v>
      </c>
      <c r="D219">
        <v>1126</v>
      </c>
      <c r="E219" s="66">
        <v>1195.47592761894</v>
      </c>
      <c r="F219" s="66">
        <v>1190.06088332762</v>
      </c>
      <c r="H219">
        <v>1273.07059306944</v>
      </c>
      <c r="I219">
        <v>1311.14264376603</v>
      </c>
      <c r="J219">
        <f t="shared" si="3"/>
        <v>1231.719873176726</v>
      </c>
    </row>
    <row r="220" spans="1:10" ht="12.75">
      <c r="A220">
        <v>2006</v>
      </c>
      <c r="B220">
        <v>2</v>
      </c>
      <c r="C220">
        <v>1093</v>
      </c>
      <c r="D220">
        <v>1229</v>
      </c>
      <c r="E220" s="66">
        <v>1150.59259299853</v>
      </c>
      <c r="F220" s="66">
        <v>1176.23595699743</v>
      </c>
      <c r="H220">
        <v>1315.81527780386</v>
      </c>
      <c r="I220">
        <v>1303.57094635952</v>
      </c>
      <c r="J220">
        <f t="shared" si="3"/>
        <v>1225.4204396839118</v>
      </c>
    </row>
    <row r="221" spans="1:10" ht="12.75">
      <c r="A221">
        <v>2006</v>
      </c>
      <c r="B221">
        <v>3</v>
      </c>
      <c r="C221">
        <v>1438</v>
      </c>
      <c r="D221">
        <v>1526</v>
      </c>
      <c r="E221" s="66">
        <v>1206.88635444485</v>
      </c>
      <c r="F221" s="66">
        <v>1164.21300754887</v>
      </c>
      <c r="H221">
        <v>1384.47969593265</v>
      </c>
      <c r="I221">
        <v>1294.28838210053</v>
      </c>
      <c r="J221">
        <f t="shared" si="3"/>
        <v>1234.275715517962</v>
      </c>
    </row>
    <row r="222" spans="1:10" ht="12.75">
      <c r="A222">
        <v>2006</v>
      </c>
      <c r="B222">
        <v>4</v>
      </c>
      <c r="C222">
        <v>1115</v>
      </c>
      <c r="D222">
        <v>1155</v>
      </c>
      <c r="E222" s="66">
        <v>1030.82418227027</v>
      </c>
      <c r="F222" s="66">
        <v>1150.33174091377</v>
      </c>
      <c r="H222">
        <v>1099.05327088376</v>
      </c>
      <c r="I222">
        <v>1283.75085110397</v>
      </c>
      <c r="J222">
        <f t="shared" si="3"/>
        <v>1155.870691823102</v>
      </c>
    </row>
    <row r="223" spans="1:10" ht="12.75">
      <c r="A223">
        <v>2006</v>
      </c>
      <c r="B223">
        <v>5</v>
      </c>
      <c r="C223">
        <v>1421</v>
      </c>
      <c r="D223">
        <v>1521</v>
      </c>
      <c r="E223" s="66">
        <v>1232.117915405</v>
      </c>
      <c r="F223" s="66">
        <v>1133.19021083695</v>
      </c>
      <c r="H223">
        <v>1357.2923375447</v>
      </c>
      <c r="I223">
        <v>1271.87679023223</v>
      </c>
      <c r="J223">
        <f t="shared" si="3"/>
        <v>1163.1793945475179</v>
      </c>
    </row>
    <row r="224" spans="1:10" ht="12.75">
      <c r="A224">
        <v>2006</v>
      </c>
      <c r="B224">
        <v>6</v>
      </c>
      <c r="C224">
        <v>1260</v>
      </c>
      <c r="D224">
        <v>1453</v>
      </c>
      <c r="E224" s="66">
        <v>1150.38855633126</v>
      </c>
      <c r="F224" s="66">
        <v>1113.12909508252</v>
      </c>
      <c r="H224">
        <v>1317.52223540398</v>
      </c>
      <c r="I224">
        <v>1259.15769587497</v>
      </c>
      <c r="J224">
        <f t="shared" si="3"/>
        <v>1154.161920289982</v>
      </c>
    </row>
    <row r="225" spans="1:10" ht="12.75">
      <c r="A225">
        <v>2006</v>
      </c>
      <c r="B225">
        <v>7</v>
      </c>
      <c r="C225">
        <v>1152</v>
      </c>
      <c r="D225">
        <v>1168</v>
      </c>
      <c r="E225" s="66">
        <v>1068.49972670239</v>
      </c>
      <c r="F225" s="66">
        <v>1091.77224558012</v>
      </c>
      <c r="H225">
        <v>1095.92264788584</v>
      </c>
      <c r="I225">
        <v>1247.23135743281</v>
      </c>
      <c r="J225">
        <f t="shared" si="3"/>
        <v>1137.743347030754</v>
      </c>
    </row>
    <row r="226" spans="1:10" ht="12.75">
      <c r="A226">
        <v>2006</v>
      </c>
      <c r="B226">
        <v>8</v>
      </c>
      <c r="C226">
        <v>1170</v>
      </c>
      <c r="D226">
        <v>1608</v>
      </c>
      <c r="E226" s="66">
        <v>1063.10092125819</v>
      </c>
      <c r="F226" s="66">
        <v>1078.64571662122</v>
      </c>
      <c r="H226">
        <v>1398.92391372806</v>
      </c>
      <c r="I226">
        <v>1237.81903830201</v>
      </c>
      <c r="J226">
        <f t="shared" si="3"/>
        <v>1108.986260393422</v>
      </c>
    </row>
    <row r="227" spans="1:10" ht="12.75">
      <c r="A227">
        <v>2006</v>
      </c>
      <c r="B227">
        <v>9</v>
      </c>
      <c r="C227">
        <v>974</v>
      </c>
      <c r="D227">
        <v>1339</v>
      </c>
      <c r="E227" s="66">
        <v>1009.80504917134</v>
      </c>
      <c r="F227" s="66">
        <v>1076.27103616421</v>
      </c>
      <c r="H227">
        <v>1209.4919596093</v>
      </c>
      <c r="I227">
        <v>1231.03789408247</v>
      </c>
      <c r="J227">
        <f t="shared" si="3"/>
        <v>1104.782433773636</v>
      </c>
    </row>
    <row r="228" spans="1:10" ht="12.75">
      <c r="A228">
        <v>2006</v>
      </c>
      <c r="B228">
        <v>10</v>
      </c>
      <c r="C228">
        <v>977</v>
      </c>
      <c r="D228">
        <v>1019</v>
      </c>
      <c r="E228" s="66">
        <v>1081.79866532176</v>
      </c>
      <c r="F228" s="66">
        <v>1081.28344711525</v>
      </c>
      <c r="H228">
        <v>1161.25977623518</v>
      </c>
      <c r="I228">
        <v>1227.22565023903</v>
      </c>
      <c r="J228">
        <f t="shared" si="3"/>
        <v>1074.718583756988</v>
      </c>
    </row>
    <row r="229" spans="1:10" ht="12.75">
      <c r="A229">
        <v>2006</v>
      </c>
      <c r="B229">
        <v>11</v>
      </c>
      <c r="C229">
        <v>962</v>
      </c>
      <c r="D229">
        <v>994</v>
      </c>
      <c r="E229" s="66">
        <v>1144.79558443581</v>
      </c>
      <c r="F229" s="66">
        <v>1088.72551246317</v>
      </c>
      <c r="H229">
        <v>1188.83589877216</v>
      </c>
      <c r="I229">
        <v>1223.9320668777</v>
      </c>
      <c r="J229">
        <f t="shared" si="3"/>
        <v>1073.599989377898</v>
      </c>
    </row>
    <row r="230" spans="1:10" ht="12.75">
      <c r="A230">
        <v>2006</v>
      </c>
      <c r="B230">
        <v>12</v>
      </c>
      <c r="C230">
        <v>882</v>
      </c>
      <c r="D230">
        <v>926</v>
      </c>
      <c r="E230" s="66">
        <v>1112.27789753223</v>
      </c>
      <c r="F230" s="66">
        <v>1096.20490947811</v>
      </c>
      <c r="H230">
        <v>1155.01125780739</v>
      </c>
      <c r="I230">
        <v>1219.18584261956</v>
      </c>
      <c r="J230">
        <f t="shared" si="3"/>
        <v>1082.355623543866</v>
      </c>
    </row>
    <row r="231" spans="1:10" ht="12.75">
      <c r="A231">
        <v>2007</v>
      </c>
      <c r="B231">
        <v>1</v>
      </c>
      <c r="C231">
        <v>931</v>
      </c>
      <c r="D231">
        <v>1174</v>
      </c>
      <c r="E231" s="66">
        <v>1121.34702847843</v>
      </c>
      <c r="F231" s="66">
        <v>1093.35918668859</v>
      </c>
      <c r="H231">
        <v>1341.55572380566</v>
      </c>
      <c r="I231">
        <v>1212.18384555536</v>
      </c>
      <c r="J231">
        <f t="shared" si="3"/>
        <v>1094.0048449879139</v>
      </c>
    </row>
    <row r="232" spans="2:10" ht="12.75">
      <c r="B232">
        <v>2</v>
      </c>
      <c r="C232">
        <v>958</v>
      </c>
      <c r="D232">
        <v>1054</v>
      </c>
      <c r="E232" s="66">
        <v>1006.45864237543</v>
      </c>
      <c r="F232" s="66">
        <v>1079.83107784468</v>
      </c>
      <c r="H232">
        <v>1161.78613548317</v>
      </c>
      <c r="I232">
        <v>1201.76804300211</v>
      </c>
      <c r="J232">
        <f t="shared" si="3"/>
        <v>1093.335563628732</v>
      </c>
    </row>
    <row r="233" spans="2:10" ht="12.75">
      <c r="B233">
        <v>3</v>
      </c>
      <c r="C233">
        <v>1237</v>
      </c>
      <c r="D233">
        <v>1273</v>
      </c>
      <c r="E233" s="66">
        <v>1037.77450375615</v>
      </c>
      <c r="F233" s="66">
        <v>1058.46836342669</v>
      </c>
      <c r="H233">
        <v>1158.56110983305</v>
      </c>
      <c r="I233">
        <v>1186.37826500361</v>
      </c>
      <c r="J233">
        <f t="shared" si="3"/>
        <v>1084.53073131561</v>
      </c>
    </row>
    <row r="234" spans="2:10" ht="12.75">
      <c r="B234">
        <v>4</v>
      </c>
      <c r="C234">
        <v>1164</v>
      </c>
      <c r="D234">
        <v>1230</v>
      </c>
      <c r="E234" s="66">
        <v>1085.24374650836</v>
      </c>
      <c r="F234" s="66">
        <v>1030.49182543912</v>
      </c>
      <c r="H234">
        <v>1191.24282829624</v>
      </c>
      <c r="I234">
        <v>1164.56502102794</v>
      </c>
      <c r="J234">
        <f t="shared" si="3"/>
        <v>1072.62036373012</v>
      </c>
    </row>
    <row r="235" spans="2:10" ht="12.75">
      <c r="B235">
        <v>5</v>
      </c>
      <c r="C235">
        <v>1209</v>
      </c>
      <c r="D235">
        <v>1477</v>
      </c>
      <c r="E235" s="66">
        <v>1023.57042256208</v>
      </c>
      <c r="F235" s="66">
        <v>998.422205810134</v>
      </c>
      <c r="H235">
        <v>1299.66780974057</v>
      </c>
      <c r="I235">
        <v>1135.24005957177</v>
      </c>
      <c r="J235">
        <f t="shared" si="3"/>
        <v>1054.87886873609</v>
      </c>
    </row>
    <row r="236" spans="2:10" ht="12.75">
      <c r="B236">
        <v>6</v>
      </c>
      <c r="C236">
        <v>1006</v>
      </c>
      <c r="D236">
        <v>1022</v>
      </c>
      <c r="E236" s="66">
        <v>919.29065801274</v>
      </c>
      <c r="F236" s="66">
        <v>957.006338619332</v>
      </c>
      <c r="H236">
        <v>952.865491694493</v>
      </c>
      <c r="I236">
        <v>1097.03464336207</v>
      </c>
      <c r="J236">
        <f t="shared" si="3"/>
        <v>1014.4675946429519</v>
      </c>
    </row>
    <row r="237" spans="2:10" ht="12.75">
      <c r="B237">
        <v>7</v>
      </c>
      <c r="C237">
        <v>1203</v>
      </c>
      <c r="D237">
        <v>1219</v>
      </c>
      <c r="E237" s="66">
        <v>1108.28994480846</v>
      </c>
      <c r="F237" s="66">
        <v>902.737458221766</v>
      </c>
      <c r="H237">
        <v>1120.37661928058</v>
      </c>
      <c r="I237">
        <v>1050.7027559104</v>
      </c>
      <c r="J237">
        <f t="shared" si="3"/>
        <v>1034.8338551295578</v>
      </c>
    </row>
    <row r="238" spans="2:10" ht="12.75">
      <c r="B238">
        <v>8</v>
      </c>
      <c r="C238">
        <v>934</v>
      </c>
      <c r="D238">
        <v>1032</v>
      </c>
      <c r="E238" s="66">
        <v>845.696125876303</v>
      </c>
      <c r="F238" s="66">
        <v>837.321316806793</v>
      </c>
      <c r="H238">
        <v>913.557254082147</v>
      </c>
      <c r="I238">
        <v>996.80654538383</v>
      </c>
      <c r="J238">
        <f t="shared" si="3"/>
        <v>996.4181795535885</v>
      </c>
    </row>
    <row r="239" spans="2:10" ht="12.75">
      <c r="B239">
        <v>9</v>
      </c>
      <c r="C239">
        <v>605</v>
      </c>
      <c r="D239">
        <v>1138</v>
      </c>
      <c r="E239" s="66">
        <v>627.960393931024</v>
      </c>
      <c r="F239" s="66">
        <v>768.598126215747</v>
      </c>
      <c r="H239">
        <v>981.583061247502</v>
      </c>
      <c r="I239">
        <v>936.88554279774</v>
      </c>
      <c r="J239">
        <f t="shared" si="3"/>
        <v>904.9615090381214</v>
      </c>
    </row>
    <row r="240" spans="2:10" ht="12.75">
      <c r="B240">
        <v>10</v>
      </c>
      <c r="C240">
        <v>779</v>
      </c>
      <c r="D240">
        <v>785</v>
      </c>
      <c r="E240" s="66">
        <v>856.948895607152</v>
      </c>
      <c r="F240" s="66">
        <v>703.929859848091</v>
      </c>
      <c r="H240">
        <v>889.715094472537</v>
      </c>
      <c r="I240">
        <v>874.05381438173</v>
      </c>
      <c r="J240">
        <f t="shared" si="3"/>
        <v>871.637203647136</v>
      </c>
    </row>
    <row r="241" spans="2:10" ht="12.75">
      <c r="B241">
        <v>11</v>
      </c>
      <c r="C241">
        <v>485</v>
      </c>
      <c r="D241">
        <v>1179</v>
      </c>
      <c r="E241" s="66">
        <v>581.229466024</v>
      </c>
      <c r="F241" s="66">
        <v>645.587279105709</v>
      </c>
      <c r="H241">
        <v>1403.14575225171</v>
      </c>
      <c r="I241">
        <v>811.072171460852</v>
      </c>
      <c r="J241">
        <f t="shared" si="3"/>
        <v>804.0249652493878</v>
      </c>
    </row>
    <row r="242" spans="2:10" ht="12.75">
      <c r="B242">
        <v>12</v>
      </c>
      <c r="C242">
        <v>466</v>
      </c>
      <c r="D242">
        <v>622</v>
      </c>
      <c r="E242" s="66">
        <v>599.785486448195</v>
      </c>
      <c r="F242" s="66">
        <v>594.866686126814</v>
      </c>
      <c r="H242">
        <v>772.987495794828</v>
      </c>
      <c r="I242">
        <v>750.848661409938</v>
      </c>
      <c r="J242">
        <f t="shared" si="3"/>
        <v>702.3240735773348</v>
      </c>
    </row>
    <row r="243" spans="1:10" ht="12.75">
      <c r="A243">
        <v>2008</v>
      </c>
      <c r="B243">
        <v>1</v>
      </c>
      <c r="C243">
        <v>454</v>
      </c>
      <c r="D243">
        <v>533</v>
      </c>
      <c r="E243" s="66">
        <v>555.48848651303</v>
      </c>
      <c r="F243" s="66">
        <v>553.603234087656</v>
      </c>
      <c r="G243" s="66">
        <f aca="true" t="shared" si="4" ref="G243:G257">F243-F242</f>
        <v>-41.26345203915798</v>
      </c>
      <c r="H243">
        <v>611.205547648562</v>
      </c>
      <c r="I243">
        <v>695.740157518932</v>
      </c>
      <c r="J243">
        <f t="shared" si="3"/>
        <v>644.2825457046802</v>
      </c>
    </row>
    <row r="244" spans="2:10" ht="12.75">
      <c r="B244">
        <v>2</v>
      </c>
      <c r="C244">
        <v>532</v>
      </c>
      <c r="D244">
        <v>538</v>
      </c>
      <c r="E244" s="66">
        <v>559.359842636123</v>
      </c>
      <c r="F244" s="66">
        <v>522.805023130076</v>
      </c>
      <c r="G244" s="66">
        <f t="shared" si="4"/>
        <v>-30.798210957579954</v>
      </c>
      <c r="H244">
        <v>612.46959117042</v>
      </c>
      <c r="I244">
        <v>647.456561259509</v>
      </c>
      <c r="J244">
        <f t="shared" si="3"/>
        <v>630.5624354457001</v>
      </c>
    </row>
    <row r="245" spans="2:10" ht="12.75">
      <c r="B245">
        <v>3</v>
      </c>
      <c r="C245">
        <v>530</v>
      </c>
      <c r="D245">
        <v>668</v>
      </c>
      <c r="E245" s="66">
        <v>442.174031952115</v>
      </c>
      <c r="F245" s="66">
        <v>499.368036359016</v>
      </c>
      <c r="G245" s="66">
        <f t="shared" si="4"/>
        <v>-23.43698677106005</v>
      </c>
      <c r="H245">
        <v>612.310070108082</v>
      </c>
      <c r="I245">
        <v>607.757870507278</v>
      </c>
      <c r="J245">
        <f t="shared" si="3"/>
        <v>547.6074627146926</v>
      </c>
    </row>
    <row r="246" spans="2:10" ht="12.75">
      <c r="B246">
        <v>4</v>
      </c>
      <c r="C246">
        <v>694</v>
      </c>
      <c r="D246">
        <v>808</v>
      </c>
      <c r="E246" s="66">
        <v>647.232075803863</v>
      </c>
      <c r="F246" s="66">
        <v>481.610119591383</v>
      </c>
      <c r="G246" s="66">
        <f t="shared" si="4"/>
        <v>-17.75791676763299</v>
      </c>
      <c r="H246">
        <v>790.696360434761</v>
      </c>
      <c r="I246">
        <v>576.549337598398</v>
      </c>
      <c r="J246">
        <f t="shared" si="3"/>
        <v>560.8079846706653</v>
      </c>
    </row>
    <row r="247" spans="2:10" ht="12.75">
      <c r="B247">
        <v>5</v>
      </c>
      <c r="C247">
        <v>553</v>
      </c>
      <c r="D247">
        <v>568</v>
      </c>
      <c r="E247" s="66">
        <v>462.326228353795</v>
      </c>
      <c r="F247" s="66">
        <v>467.718850134751</v>
      </c>
      <c r="G247" s="66">
        <f t="shared" si="4"/>
        <v>-13.891269456632017</v>
      </c>
      <c r="H247">
        <v>492.140715691148</v>
      </c>
      <c r="I247">
        <v>553.29047380638</v>
      </c>
      <c r="J247">
        <f t="shared" si="3"/>
        <v>533.3161330517853</v>
      </c>
    </row>
    <row r="248" spans="2:10" ht="12.75">
      <c r="B248">
        <v>6</v>
      </c>
      <c r="C248">
        <v>484</v>
      </c>
      <c r="D248">
        <v>518</v>
      </c>
      <c r="E248" s="66">
        <v>442.036430618208</v>
      </c>
      <c r="F248" s="66">
        <v>455.565690564565</v>
      </c>
      <c r="G248" s="66">
        <f t="shared" si="4"/>
        <v>-12.153159570186006</v>
      </c>
      <c r="H248">
        <v>490.759267903257</v>
      </c>
      <c r="I248">
        <v>537.156712203247</v>
      </c>
      <c r="J248">
        <f t="shared" si="3"/>
        <v>510.62572187282075</v>
      </c>
    </row>
    <row r="249" spans="2:10" ht="12.75">
      <c r="B249">
        <v>7</v>
      </c>
      <c r="C249">
        <v>501</v>
      </c>
      <c r="D249">
        <v>709</v>
      </c>
      <c r="E249" s="66">
        <v>460.082629991897</v>
      </c>
      <c r="F249" s="66">
        <v>443.18632185239</v>
      </c>
      <c r="G249" s="66">
        <f t="shared" si="4"/>
        <v>-12.379368712174994</v>
      </c>
      <c r="H249">
        <v>643.594996753087</v>
      </c>
      <c r="I249">
        <v>526.275599454657</v>
      </c>
      <c r="J249">
        <f t="shared" si="3"/>
        <v>490.77027934397563</v>
      </c>
    </row>
    <row r="250" spans="2:10" ht="12.75">
      <c r="B250">
        <v>8</v>
      </c>
      <c r="C250">
        <v>466</v>
      </c>
      <c r="D250">
        <v>487</v>
      </c>
      <c r="E250" s="66">
        <v>421.432524116157</v>
      </c>
      <c r="F250" s="66">
        <v>424.130483538657</v>
      </c>
      <c r="G250" s="66">
        <f t="shared" si="4"/>
        <v>-19.055838313732977</v>
      </c>
      <c r="H250">
        <v>432.392138496201</v>
      </c>
      <c r="I250">
        <v>518.101485852246</v>
      </c>
      <c r="J250">
        <f t="shared" si="3"/>
        <v>486.62197777678404</v>
      </c>
    </row>
    <row r="251" spans="2:10" ht="12.75">
      <c r="B251">
        <v>9</v>
      </c>
      <c r="C251">
        <v>432</v>
      </c>
      <c r="D251">
        <v>708</v>
      </c>
      <c r="E251" s="66">
        <v>450.764181792459</v>
      </c>
      <c r="F251" s="66">
        <v>395.768703506247</v>
      </c>
      <c r="G251" s="66">
        <f t="shared" si="4"/>
        <v>-28.361780032410024</v>
      </c>
      <c r="H251">
        <v>599.420541300886</v>
      </c>
      <c r="I251">
        <v>509.169237930359</v>
      </c>
      <c r="J251">
        <f t="shared" si="3"/>
        <v>447.3283989745032</v>
      </c>
    </row>
    <row r="252" spans="2:10" ht="12.75">
      <c r="B252">
        <v>10</v>
      </c>
      <c r="C252">
        <v>333</v>
      </c>
      <c r="D252">
        <v>468</v>
      </c>
      <c r="E252" s="66">
        <v>363.418301368289</v>
      </c>
      <c r="F252" s="66">
        <v>361.362046769375</v>
      </c>
      <c r="G252" s="66">
        <f t="shared" si="4"/>
        <v>-34.40665673687198</v>
      </c>
      <c r="H252">
        <v>528.721591232393</v>
      </c>
      <c r="I252">
        <v>498.163635704465</v>
      </c>
      <c r="J252">
        <f t="shared" si="3"/>
        <v>427.546813577402</v>
      </c>
    </row>
    <row r="253" spans="2:10" ht="12.75">
      <c r="B253">
        <v>11</v>
      </c>
      <c r="C253">
        <v>209</v>
      </c>
      <c r="D253">
        <v>330</v>
      </c>
      <c r="E253" s="66">
        <v>252.412013864533</v>
      </c>
      <c r="F253" s="66">
        <v>328.037702441973</v>
      </c>
      <c r="G253" s="66">
        <f t="shared" si="4"/>
        <v>-33.324344327402</v>
      </c>
      <c r="H253">
        <v>392.978238903043</v>
      </c>
      <c r="I253">
        <v>484.762614848282</v>
      </c>
      <c r="J253">
        <f t="shared" si="3"/>
        <v>389.6219302266671</v>
      </c>
    </row>
    <row r="254" spans="2:10" ht="12.75">
      <c r="B254">
        <v>12</v>
      </c>
      <c r="C254">
        <v>211</v>
      </c>
      <c r="D254">
        <v>781</v>
      </c>
      <c r="E254" s="66">
        <v>274.556479165066</v>
      </c>
      <c r="F254" s="66">
        <v>299.802910090992</v>
      </c>
      <c r="G254" s="66">
        <f t="shared" si="4"/>
        <v>-28.234792350981024</v>
      </c>
      <c r="H254">
        <v>970.918303631836</v>
      </c>
      <c r="I254">
        <v>470.799144702863</v>
      </c>
      <c r="J254">
        <f t="shared" si="3"/>
        <v>352.5167000613008</v>
      </c>
    </row>
    <row r="255" spans="1:10" ht="12.75">
      <c r="A255">
        <v>2009</v>
      </c>
      <c r="B255">
        <v>1</v>
      </c>
      <c r="C255">
        <v>211</v>
      </c>
      <c r="D255">
        <v>231</v>
      </c>
      <c r="E255" s="66">
        <v>259.151147189194</v>
      </c>
      <c r="F255" s="66">
        <v>279.206994975114</v>
      </c>
      <c r="G255" s="66">
        <f t="shared" si="4"/>
        <v>-20.595915115877972</v>
      </c>
      <c r="H255">
        <v>266.592738213401</v>
      </c>
      <c r="I255">
        <v>456.288747672981</v>
      </c>
      <c r="J255">
        <f t="shared" si="3"/>
        <v>320.0604246759082</v>
      </c>
    </row>
    <row r="256" spans="2:10" ht="12.75">
      <c r="B256">
        <v>2</v>
      </c>
      <c r="C256">
        <v>259</v>
      </c>
      <c r="D256">
        <v>261</v>
      </c>
      <c r="E256" s="66">
        <v>271.967601965368</v>
      </c>
      <c r="F256" s="66">
        <v>265.539643159641</v>
      </c>
      <c r="G256" s="66">
        <f t="shared" si="4"/>
        <v>-13.667351815473012</v>
      </c>
      <c r="H256">
        <v>301.434593724946</v>
      </c>
      <c r="I256">
        <v>442.254893381346</v>
      </c>
      <c r="J256">
        <f t="shared" si="3"/>
        <v>284.30110871049</v>
      </c>
    </row>
    <row r="257" spans="2:10" ht="12.75">
      <c r="B257">
        <v>3</v>
      </c>
      <c r="C257">
        <v>345</v>
      </c>
      <c r="D257">
        <v>449</v>
      </c>
      <c r="E257" s="66">
        <v>287.255732478249</v>
      </c>
      <c r="F257" s="66">
        <v>257.190241675121</v>
      </c>
      <c r="G257" s="66">
        <f t="shared" si="4"/>
        <v>-8.349401484520001</v>
      </c>
      <c r="H257">
        <v>411.468881967726</v>
      </c>
      <c r="I257">
        <v>430.893549584786</v>
      </c>
      <c r="J257">
        <f t="shared" si="3"/>
        <v>269.068594932482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2009-08-17T19:34:50Z</cp:lastPrinted>
  <dcterms:created xsi:type="dcterms:W3CDTF">2005-07-27T15:37:23Z</dcterms:created>
  <dcterms:modified xsi:type="dcterms:W3CDTF">2009-09-01T14:04:23Z</dcterms:modified>
  <cp:category/>
  <cp:version/>
  <cp:contentType/>
  <cp:contentStatus/>
</cp:coreProperties>
</file>