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820" windowWidth="27380" windowHeight="18360" tabRatio="856" activeTab="3"/>
  </bookViews>
  <sheets>
    <sheet name="Table 1" sheetId="1" r:id="rId1"/>
    <sheet name="Table 2" sheetId="2" r:id="rId2"/>
    <sheet name="Table 3" sheetId="3" r:id="rId3"/>
    <sheet name="Figure 1" sheetId="4" r:id="rId4"/>
  </sheets>
  <definedNames>
    <definedName name="IDX" localSheetId="1">'Table 2'!#REF!</definedName>
    <definedName name="_xlnm.Print_Area" localSheetId="0">'Table 1'!$A$1:$L$33</definedName>
    <definedName name="_xlnm.Print_Area" localSheetId="1">'Table 2'!$A$4:$B$37</definedName>
    <definedName name="_xlnm.Print_Area" localSheetId="2">'Table 3'!$A$1:$H$18</definedName>
  </definedNames>
  <calcPr fullCalcOnLoad="1"/>
</workbook>
</file>

<file path=xl/sharedStrings.xml><?xml version="1.0" encoding="utf-8"?>
<sst xmlns="http://schemas.openxmlformats.org/spreadsheetml/2006/main" count="126" uniqueCount="90">
  <si>
    <t>Midstate Taxable Sales (million $)</t>
  </si>
  <si>
    <r>
      <t>Notes:</t>
    </r>
    <r>
      <rPr>
        <sz val="12"/>
        <rFont val="Arial"/>
        <family val="2"/>
      </rPr>
      <t xml:space="preserve"> Seasonal adjustment with X11.</t>
    </r>
  </si>
  <si>
    <t>Table 3: Economic Indicators for Chattanooga MSA and Clarksville MSA</t>
  </si>
  <si>
    <t>2009Q1</t>
  </si>
  <si>
    <t>Goods Producing</t>
  </si>
  <si>
    <t>Service-Providing</t>
  </si>
  <si>
    <t>Private Service Providing</t>
  </si>
  <si>
    <t>Natural Resources, Mining, &amp; Construction</t>
  </si>
  <si>
    <t>Trade, Transportation, and Utilities</t>
  </si>
  <si>
    <t>Administrative and Support and Waste Management and Remediation Services</t>
  </si>
  <si>
    <t>2008Q4</t>
  </si>
  <si>
    <t>Quarterly Nonfarm employment, Nashville MSA (seasonally adjusted, thousands)</t>
  </si>
  <si>
    <t>Tennessee, weekly average</t>
  </si>
  <si>
    <t>SF</t>
  </si>
  <si>
    <t>Total</t>
  </si>
  <si>
    <t>SATotal</t>
  </si>
  <si>
    <t>TRTotal</t>
  </si>
  <si>
    <t>MASF</t>
  </si>
  <si>
    <t>2009Q2</t>
  </si>
  <si>
    <t>SASingle_family</t>
  </si>
  <si>
    <t>TRSingle_family</t>
  </si>
  <si>
    <t>2009Q3</t>
  </si>
  <si>
    <t>2009Q4</t>
  </si>
  <si>
    <t>2009Q3 - 2009Q4</t>
  </si>
  <si>
    <t>2008Q4 - 2009Q3</t>
  </si>
  <si>
    <t>Industry</t>
  </si>
  <si>
    <t>Note: Taxable sales and permit-authorized housing construction are quarterly sums of activity.</t>
  </si>
  <si>
    <t>Total Nonfarm</t>
  </si>
  <si>
    <t>Change</t>
  </si>
  <si>
    <t>Percentage</t>
  </si>
  <si>
    <t>Series (seasonally adjusted)</t>
  </si>
  <si>
    <t xml:space="preserve">  Total</t>
  </si>
  <si>
    <t>Unemployment rate</t>
  </si>
  <si>
    <t>Permit-authorized housing construction</t>
  </si>
  <si>
    <t xml:space="preserve">  Single family</t>
  </si>
  <si>
    <t>Chattanooga MSA</t>
  </si>
  <si>
    <t>Taxable sales (million $)</t>
  </si>
  <si>
    <t>Nonfarm employment (thousand)</t>
  </si>
  <si>
    <t>Clarksville MSA</t>
  </si>
  <si>
    <t>Total Private</t>
  </si>
  <si>
    <t>Manufacturing</t>
  </si>
  <si>
    <t>Durable Goods</t>
  </si>
  <si>
    <t>Non-Durable Goods</t>
  </si>
  <si>
    <t>Wholesale Trade</t>
  </si>
  <si>
    <t>Retail Trade</t>
  </si>
  <si>
    <t>Transportation and Utilities</t>
  </si>
  <si>
    <t>Information</t>
  </si>
  <si>
    <t>Financial Activities</t>
  </si>
  <si>
    <t>Finance and Insurance</t>
  </si>
  <si>
    <t>Real Estate and Rental and Leasing</t>
  </si>
  <si>
    <t>Professional and Business Services</t>
  </si>
  <si>
    <t>Professional, Scientific, and Technical Services</t>
  </si>
  <si>
    <t>Management of Companies and Enterprises</t>
  </si>
  <si>
    <t>Educational and Health Services</t>
  </si>
  <si>
    <t>Educational Services</t>
  </si>
  <si>
    <t>Health Care and Social Assistance</t>
  </si>
  <si>
    <t>Leisure and Hospitality</t>
  </si>
  <si>
    <t>Arts, Entertainment, and Recreation</t>
  </si>
  <si>
    <t>Accommodation and Food Services</t>
  </si>
  <si>
    <t>Accommodation</t>
  </si>
  <si>
    <t>Food Services and Drinking Places</t>
  </si>
  <si>
    <t>Other Services</t>
  </si>
  <si>
    <t>Government</t>
  </si>
  <si>
    <t>2008Q2</t>
  </si>
  <si>
    <t>2008Q3</t>
  </si>
  <si>
    <t>Table 1: Economic Indicators for Middle Tennessee</t>
  </si>
  <si>
    <t>Geographical Area</t>
  </si>
  <si>
    <t>Labor Force and Employment</t>
  </si>
  <si>
    <t>Midstate Total Employment</t>
  </si>
  <si>
    <t>Midstate (41 Counties)</t>
  </si>
  <si>
    <t>Midstate Labor Force</t>
  </si>
  <si>
    <t>Midstate Unemployed</t>
  </si>
  <si>
    <t>Midstate Unemployment Rate</t>
  </si>
  <si>
    <t>Nashville MSA Total Employment</t>
  </si>
  <si>
    <t>Nashville MSA (13 Counties)</t>
  </si>
  <si>
    <t>Nashville MSA Labor Force</t>
  </si>
  <si>
    <t>Nashville MSA Unemployed</t>
  </si>
  <si>
    <t>Nashville MSA Unemployment Rate</t>
  </si>
  <si>
    <t>Nashville MSA nonfarm employment</t>
  </si>
  <si>
    <t>Initial Claims for Unemployment Compensation</t>
  </si>
  <si>
    <t>Housing Construction</t>
  </si>
  <si>
    <t>New Residential Permits</t>
  </si>
  <si>
    <t xml:space="preserve">  Single-family</t>
  </si>
  <si>
    <t xml:space="preserve">  Multi-family</t>
  </si>
  <si>
    <t>Value of New Residential Units (million $)</t>
  </si>
  <si>
    <t>Tourism</t>
  </si>
  <si>
    <t>Total Air Passengers, Nashville International Airport</t>
  </si>
  <si>
    <t>Davidson County</t>
  </si>
  <si>
    <t>Taxable Sales (estimates)</t>
  </si>
  <si>
    <t>Nashville MSA (million $)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</si>
</sst>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[$-409]mmm\-yy;@"/>
    <numFmt numFmtId="168" formatCode="0.0000"/>
    <numFmt numFmtId="169" formatCode="0.00000"/>
    <numFmt numFmtId="170" formatCode="#,##0.0_);\(#,##0.0\)"/>
    <numFmt numFmtId="171" formatCode="0.000%"/>
    <numFmt numFmtId="172" formatCode="0.0000%"/>
    <numFmt numFmtId="173" formatCode="#,##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&quot;$&quot;#,##0"/>
    <numFmt numFmtId="190" formatCode="_(* #,##0.0_);_(* \(#,##0.0\);_(* &quot;-&quot;?_);_(@_)"/>
    <numFmt numFmtId="191" formatCode="_(* #,##0.0000_);_(* \(#,##0.0000\);_(* &quot;-&quot;??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.0_-;\-* #,##0.0_-;_-* &quot;-&quot;?_-;_-@_-"/>
    <numFmt numFmtId="196" formatCode="0.000000"/>
    <numFmt numFmtId="197" formatCode="0.00000%"/>
    <numFmt numFmtId="198" formatCode="0.000000%"/>
    <numFmt numFmtId="199" formatCode="0;[Red]0"/>
    <numFmt numFmtId="200" formatCode="0.0;[Red]0.0"/>
    <numFmt numFmtId="201" formatCode="0.0000000"/>
    <numFmt numFmtId="202" formatCode="mmm\-yyyy"/>
    <numFmt numFmtId="203" formatCode="[$-409]dddd\,\ mmmm\ dd\,\ yyyy"/>
    <numFmt numFmtId="204" formatCode="[$€-2]\ #,##0.00_);[Red]\([$€-2]\ #,##0.00\)"/>
    <numFmt numFmtId="205" formatCode="&quot;$&quot;#,##0.0_);[Red]\(&quot;$&quot;#,##0.0\)"/>
    <numFmt numFmtId="206" formatCode="0.00000000"/>
    <numFmt numFmtId="207" formatCode="General"/>
    <numFmt numFmtId="208" formatCode="_(* #,##0_);_(* \(#,##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57" applyFont="1">
      <alignment/>
      <protection/>
    </xf>
    <xf numFmtId="0" fontId="2" fillId="0" borderId="0" xfId="57" applyBorder="1" applyAlignment="1">
      <alignment horizontal="left" vertical="top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right" wrapText="1"/>
      <protection/>
    </xf>
    <xf numFmtId="166" fontId="2" fillId="0" borderId="0" xfId="61" applyNumberFormat="1" applyFont="1" applyFill="1" applyBorder="1" applyAlignment="1">
      <alignment horizontal="right"/>
    </xf>
    <xf numFmtId="166" fontId="2" fillId="0" borderId="0" xfId="61" applyNumberFormat="1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61" applyNumberForma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3" fillId="0" borderId="0" xfId="58" applyFont="1">
      <alignment/>
      <protection/>
    </xf>
    <xf numFmtId="0" fontId="24" fillId="0" borderId="0" xfId="58" applyFont="1">
      <alignment/>
      <protection/>
    </xf>
    <xf numFmtId="0" fontId="24" fillId="0" borderId="0" xfId="58" applyFont="1" applyBorder="1">
      <alignment/>
      <protection/>
    </xf>
    <xf numFmtId="0" fontId="24" fillId="0" borderId="0" xfId="58" applyFont="1" applyBorder="1" applyAlignment="1">
      <alignment horizontal="left" vertical="top"/>
      <protection/>
    </xf>
    <xf numFmtId="0" fontId="23" fillId="0" borderId="0" xfId="58" applyFont="1" applyAlignment="1">
      <alignment horizontal="right"/>
      <protection/>
    </xf>
    <xf numFmtId="1" fontId="24" fillId="0" borderId="0" xfId="58" applyNumberFormat="1" applyFont="1">
      <alignment/>
      <protection/>
    </xf>
    <xf numFmtId="0" fontId="23" fillId="0" borderId="0" xfId="58" applyFont="1" applyBorder="1" applyAlignment="1">
      <alignment horizontal="right"/>
      <protection/>
    </xf>
    <xf numFmtId="0" fontId="23" fillId="0" borderId="10" xfId="58" applyFont="1" applyFill="1" applyBorder="1" applyAlignment="1">
      <alignment horizontal="left"/>
      <protection/>
    </xf>
    <xf numFmtId="0" fontId="24" fillId="0" borderId="10" xfId="58" applyFont="1" applyBorder="1">
      <alignment/>
      <protection/>
    </xf>
    <xf numFmtId="0" fontId="23" fillId="0" borderId="10" xfId="58" applyFont="1" applyFill="1" applyBorder="1" applyAlignment="1">
      <alignment horizontal="center" wrapText="1"/>
      <protection/>
    </xf>
    <xf numFmtId="0" fontId="23" fillId="0" borderId="10" xfId="58" applyFont="1" applyFill="1" applyBorder="1" applyAlignment="1">
      <alignment horizontal="right" wrapText="1"/>
      <protection/>
    </xf>
    <xf numFmtId="0" fontId="23" fillId="0" borderId="0" xfId="58" applyFont="1" applyFill="1" applyBorder="1" applyAlignment="1">
      <alignment horizontal="left"/>
      <protection/>
    </xf>
    <xf numFmtId="2" fontId="25" fillId="24" borderId="0" xfId="0" applyNumberFormat="1" applyFont="1" applyFill="1" applyBorder="1" applyAlignment="1">
      <alignment horizontal="right" wrapText="1"/>
    </xf>
    <xf numFmtId="166" fontId="24" fillId="0" borderId="0" xfId="61" applyNumberFormat="1" applyFont="1" applyFill="1" applyBorder="1" applyAlignment="1">
      <alignment horizontal="right"/>
    </xf>
    <xf numFmtId="166" fontId="24" fillId="0" borderId="0" xfId="61" applyNumberFormat="1" applyFont="1" applyAlignment="1">
      <alignment horizontal="right"/>
    </xf>
    <xf numFmtId="1" fontId="24" fillId="0" borderId="0" xfId="61" applyNumberFormat="1" applyFont="1" applyAlignment="1">
      <alignment/>
    </xf>
    <xf numFmtId="0" fontId="24" fillId="0" borderId="0" xfId="58" applyFont="1" applyFill="1" applyBorder="1" applyAlignment="1">
      <alignment horizontal="left"/>
      <protection/>
    </xf>
    <xf numFmtId="182" fontId="25" fillId="24" borderId="0" xfId="42" applyNumberFormat="1" applyFont="1" applyFill="1" applyBorder="1" applyAlignment="1">
      <alignment horizontal="right" wrapText="1"/>
    </xf>
    <xf numFmtId="166" fontId="25" fillId="24" borderId="0" xfId="61" applyNumberFormat="1" applyFont="1" applyFill="1" applyBorder="1" applyAlignment="1">
      <alignment horizontal="right" wrapText="1"/>
    </xf>
    <xf numFmtId="182" fontId="24" fillId="0" borderId="0" xfId="58" applyNumberFormat="1" applyFont="1">
      <alignment/>
      <protection/>
    </xf>
    <xf numFmtId="0" fontId="24" fillId="0" borderId="0" xfId="58" applyFont="1" applyAlignment="1">
      <alignment horizontal="right"/>
      <protection/>
    </xf>
    <xf numFmtId="200" fontId="25" fillId="24" borderId="0" xfId="61" applyNumberFormat="1" applyFont="1" applyFill="1" applyBorder="1" applyAlignment="1">
      <alignment horizontal="right" wrapText="1"/>
    </xf>
    <xf numFmtId="183" fontId="25" fillId="24" borderId="0" xfId="42" applyNumberFormat="1" applyFont="1" applyFill="1" applyBorder="1" applyAlignment="1">
      <alignment horizontal="right" wrapText="1"/>
    </xf>
    <xf numFmtId="43" fontId="24" fillId="0" borderId="0" xfId="58" applyNumberFormat="1" applyFont="1">
      <alignment/>
      <protection/>
    </xf>
    <xf numFmtId="0" fontId="24" fillId="0" borderId="0" xfId="58" applyFont="1" applyFill="1" applyBorder="1" applyAlignment="1">
      <alignment horizontal="center"/>
      <protection/>
    </xf>
    <xf numFmtId="166" fontId="24" fillId="0" borderId="0" xfId="61" applyNumberFormat="1" applyFont="1" applyFill="1" applyBorder="1" applyAlignment="1">
      <alignment horizontal="right" vertical="top"/>
    </xf>
    <xf numFmtId="0" fontId="23" fillId="0" borderId="0" xfId="58" applyFont="1" applyAlignment="1">
      <alignment horizontal="left"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left" vertical="top"/>
      <protection/>
    </xf>
    <xf numFmtId="182" fontId="24" fillId="0" borderId="0" xfId="58" applyNumberFormat="1" applyFont="1" applyBorder="1" applyAlignment="1">
      <alignment horizontal="left" vertical="top"/>
      <protection/>
    </xf>
    <xf numFmtId="0" fontId="26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83" fontId="0" fillId="0" borderId="0" xfId="42" applyNumberFormat="1" applyFont="1" applyAlignment="1">
      <alignment/>
    </xf>
    <xf numFmtId="166" fontId="0" fillId="0" borderId="0" xfId="61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83" fontId="0" fillId="0" borderId="0" xfId="4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24" fillId="0" borderId="0" xfId="61" applyNumberFormat="1" applyFont="1" applyAlignment="1">
      <alignment/>
    </xf>
    <xf numFmtId="10" fontId="24" fillId="0" borderId="0" xfId="61" applyNumberFormat="1" applyFont="1" applyAlignment="1">
      <alignment/>
    </xf>
    <xf numFmtId="166" fontId="2" fillId="0" borderId="10" xfId="61" applyNumberFormat="1" applyFont="1" applyFill="1" applyBorder="1" applyAlignment="1">
      <alignment horizontal="right"/>
    </xf>
    <xf numFmtId="166" fontId="2" fillId="0" borderId="10" xfId="61" applyNumberFormat="1" applyFont="1" applyBorder="1" applyAlignment="1">
      <alignment horizontal="right"/>
    </xf>
    <xf numFmtId="200" fontId="24" fillId="0" borderId="0" xfId="58" applyNumberFormat="1" applyFont="1" applyAlignment="1">
      <alignment horizontal="right" vertical="top"/>
      <protection/>
    </xf>
    <xf numFmtId="182" fontId="0" fillId="0" borderId="0" xfId="42" applyNumberFormat="1" applyAlignment="1">
      <alignment/>
    </xf>
    <xf numFmtId="166" fontId="24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3" xfId="57"/>
    <cellStyle name="Normal_tab3_Table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Nashville MSA permits issued for single-family homes  (monthly)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05"/>
          <c:w val="0.9515"/>
          <c:h val="0.82025"/>
        </c:manualLayout>
      </c:layout>
      <c:lineChart>
        <c:grouping val="standard"/>
        <c:varyColors val="0"/>
        <c:ser>
          <c:idx val="0"/>
          <c:order val="0"/>
          <c:tx>
            <c:v>Seasonally adjusted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1'!$A$231:$B$266</c:f>
              <c:multiLvlStrCache/>
            </c:multiLvlStrRef>
          </c:cat>
          <c:val>
            <c:numRef>
              <c:f>'Figure 1'!$E$231:$E$266</c:f>
              <c:numCache/>
            </c:numRef>
          </c:val>
          <c:smooth val="0"/>
        </c:ser>
        <c:ser>
          <c:idx val="1"/>
          <c:order val="1"/>
          <c:tx>
            <c:v>Trend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1'!$A$231:$B$266</c:f>
              <c:multiLvlStrCache/>
            </c:multiLvlStrRef>
          </c:cat>
          <c:val>
            <c:numRef>
              <c:f>'Figure 1'!$F$231:$F$266</c:f>
              <c:numCache/>
            </c:numRef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1"/>
        <c:lblOffset val="100"/>
        <c:tickLblSkip val="2"/>
        <c:noMultiLvlLbl val="0"/>
      </c:catAx>
      <c:valAx>
        <c:axId val="42694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25"/>
          <c:y val="0.376"/>
          <c:w val="0.242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244</xdr:row>
      <xdr:rowOff>142875</xdr:rowOff>
    </xdr:from>
    <xdr:to>
      <xdr:col>18</xdr:col>
      <xdr:colOff>466725</xdr:colOff>
      <xdr:row>264</xdr:row>
      <xdr:rowOff>47625</xdr:rowOff>
    </xdr:to>
    <xdr:graphicFrame>
      <xdr:nvGraphicFramePr>
        <xdr:cNvPr id="1" name="Chart 1"/>
        <xdr:cNvGraphicFramePr/>
      </xdr:nvGraphicFramePr>
      <xdr:xfrm>
        <a:off x="6076950" y="37338000"/>
        <a:ext cx="51339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5" zoomScaleNormal="85" workbookViewId="0" topLeftCell="F3">
      <pane xSplit="24760" topLeftCell="J6" activePane="topLeft" state="split"/>
      <selection pane="topLeft" activeCell="C9" sqref="C9"/>
      <selection pane="topRight" activeCell="M18" sqref="M18"/>
    </sheetView>
  </sheetViews>
  <sheetFormatPr defaultColWidth="8.00390625" defaultRowHeight="12.75"/>
  <cols>
    <col min="1" max="1" width="2.140625" style="19" customWidth="1"/>
    <col min="2" max="2" width="52.140625" style="19" customWidth="1"/>
    <col min="3" max="3" width="26.140625" style="19" customWidth="1"/>
    <col min="4" max="10" width="12.28125" style="47" customWidth="1"/>
    <col min="11" max="12" width="13.00390625" style="38" bestFit="1" customWidth="1"/>
    <col min="13" max="13" width="11.140625" style="23" bestFit="1" customWidth="1"/>
    <col min="14" max="14" width="8.00390625" style="19" customWidth="1"/>
    <col min="15" max="15" width="8.140625" style="19" bestFit="1" customWidth="1"/>
    <col min="16" max="16" width="9.28125" style="19" bestFit="1" customWidth="1"/>
    <col min="17" max="16384" width="8.00390625" style="19" customWidth="1"/>
  </cols>
  <sheetData>
    <row r="1" spans="1:12" ht="15">
      <c r="A1" s="18" t="s">
        <v>65</v>
      </c>
      <c r="C1" s="20"/>
      <c r="D1" s="48"/>
      <c r="E1" s="48"/>
      <c r="F1" s="48"/>
      <c r="G1" s="48"/>
      <c r="H1" s="48"/>
      <c r="I1" s="48"/>
      <c r="J1" s="48"/>
      <c r="K1" s="22" t="s">
        <v>29</v>
      </c>
      <c r="L1" s="22" t="s">
        <v>29</v>
      </c>
    </row>
    <row r="2" spans="1:12" ht="15">
      <c r="A2" s="18"/>
      <c r="C2" s="20"/>
      <c r="D2" s="21"/>
      <c r="E2" s="21"/>
      <c r="F2" s="21"/>
      <c r="G2" s="21"/>
      <c r="H2" s="21"/>
      <c r="I2" s="21"/>
      <c r="J2" s="21"/>
      <c r="K2" s="24" t="s">
        <v>28</v>
      </c>
      <c r="L2" s="24" t="s">
        <v>28</v>
      </c>
    </row>
    <row r="3" spans="1:12" ht="30">
      <c r="A3" s="25" t="s">
        <v>30</v>
      </c>
      <c r="B3" s="26"/>
      <c r="C3" s="27" t="s">
        <v>66</v>
      </c>
      <c r="D3" s="28" t="s">
        <v>63</v>
      </c>
      <c r="E3" s="28" t="s">
        <v>64</v>
      </c>
      <c r="F3" s="28" t="s">
        <v>10</v>
      </c>
      <c r="G3" s="28" t="s">
        <v>3</v>
      </c>
      <c r="H3" s="28" t="s">
        <v>18</v>
      </c>
      <c r="I3" s="28" t="s">
        <v>21</v>
      </c>
      <c r="J3" s="28" t="s">
        <v>22</v>
      </c>
      <c r="K3" s="28" t="s">
        <v>23</v>
      </c>
      <c r="L3" s="28" t="s">
        <v>24</v>
      </c>
    </row>
    <row r="4" spans="1:13" ht="17.25" customHeight="1">
      <c r="A4" s="29" t="s">
        <v>67</v>
      </c>
      <c r="C4" s="29"/>
      <c r="D4" s="30"/>
      <c r="E4" s="30"/>
      <c r="F4" s="30"/>
      <c r="G4" s="30"/>
      <c r="H4" s="30"/>
      <c r="I4" s="30"/>
      <c r="J4" s="30"/>
      <c r="K4" s="31"/>
      <c r="L4" s="32"/>
      <c r="M4" s="33"/>
    </row>
    <row r="5" spans="2:13" ht="15">
      <c r="B5" s="34" t="s">
        <v>68</v>
      </c>
      <c r="C5" s="34" t="s">
        <v>69</v>
      </c>
      <c r="D5" s="35">
        <v>1133928.34956244</v>
      </c>
      <c r="E5" s="35">
        <v>1124756.788257248</v>
      </c>
      <c r="F5" s="35">
        <v>1111741.4166669117</v>
      </c>
      <c r="G5" s="35">
        <v>1086504.400277605</v>
      </c>
      <c r="H5" s="35">
        <v>1072468.1387688767</v>
      </c>
      <c r="I5" s="35">
        <v>1059477.0077375395</v>
      </c>
      <c r="J5" s="35">
        <v>1046868.5374418771</v>
      </c>
      <c r="K5" s="31">
        <v>-0.01190065494916892</v>
      </c>
      <c r="L5" s="32">
        <v>-0.05835248939409721</v>
      </c>
      <c r="M5" s="33"/>
    </row>
    <row r="6" spans="2:13" ht="15">
      <c r="B6" s="34" t="s">
        <v>70</v>
      </c>
      <c r="C6" s="34"/>
      <c r="D6" s="35">
        <v>1202981.786739887</v>
      </c>
      <c r="E6" s="35">
        <v>1201903.6897418268</v>
      </c>
      <c r="F6" s="35">
        <v>1195796.4452403495</v>
      </c>
      <c r="G6" s="35">
        <v>1196313.704363499</v>
      </c>
      <c r="H6" s="35">
        <v>1194011.0481263709</v>
      </c>
      <c r="I6" s="35">
        <v>1181228.996443753</v>
      </c>
      <c r="J6" s="35">
        <v>1165354.6208517912</v>
      </c>
      <c r="K6" s="31">
        <v>-0.013438863793348799</v>
      </c>
      <c r="L6" s="32">
        <v>-0.02545736317391345</v>
      </c>
      <c r="M6" s="33"/>
    </row>
    <row r="7" spans="2:16" ht="15">
      <c r="B7" s="34" t="s">
        <v>71</v>
      </c>
      <c r="C7" s="34"/>
      <c r="D7" s="35">
        <v>69053.437177449</v>
      </c>
      <c r="E7" s="35">
        <v>77146.90148457885</v>
      </c>
      <c r="F7" s="35">
        <v>84055.02857343783</v>
      </c>
      <c r="G7" s="35">
        <v>109809.30408589402</v>
      </c>
      <c r="H7" s="35">
        <v>121542.90935749421</v>
      </c>
      <c r="I7" s="35">
        <v>121751.98870621342</v>
      </c>
      <c r="J7" s="35">
        <v>118486.08340991416</v>
      </c>
      <c r="K7" s="31">
        <v>-0.02682424600209088</v>
      </c>
      <c r="L7" s="32">
        <v>0.4096251636675652</v>
      </c>
      <c r="M7" s="33"/>
      <c r="N7" s="37"/>
      <c r="O7" s="61"/>
      <c r="P7" s="37"/>
    </row>
    <row r="8" spans="2:13" ht="15">
      <c r="B8" s="34" t="s">
        <v>72</v>
      </c>
      <c r="C8" s="34"/>
      <c r="D8" s="36">
        <v>0.05740189746728059</v>
      </c>
      <c r="E8" s="36">
        <v>0.06418725738428366</v>
      </c>
      <c r="F8" s="36">
        <v>0.07029208767763409</v>
      </c>
      <c r="G8" s="36">
        <v>0.09178972345244366</v>
      </c>
      <c r="H8" s="36">
        <v>0.10179378955347022</v>
      </c>
      <c r="I8" s="36">
        <v>0.10307229933633867</v>
      </c>
      <c r="J8" s="36">
        <v>0.10167384355785991</v>
      </c>
      <c r="K8" s="31"/>
      <c r="L8" s="32"/>
      <c r="M8" s="33"/>
    </row>
    <row r="9" spans="2:13" ht="15">
      <c r="B9" s="34" t="s">
        <v>73</v>
      </c>
      <c r="C9" s="34" t="s">
        <v>74</v>
      </c>
      <c r="D9" s="35">
        <v>758035.3992951894</v>
      </c>
      <c r="E9" s="35">
        <v>751341.8287520516</v>
      </c>
      <c r="F9" s="35">
        <v>743878.4547605641</v>
      </c>
      <c r="G9" s="35">
        <v>729598.5088006635</v>
      </c>
      <c r="H9" s="35">
        <v>719016.5792205557</v>
      </c>
      <c r="I9" s="35">
        <v>708138.807324495</v>
      </c>
      <c r="J9" s="35">
        <v>704015.1891909592</v>
      </c>
      <c r="K9" s="31">
        <v>-0.005823177731376972</v>
      </c>
      <c r="L9" s="32">
        <v>-0.053588412615654946</v>
      </c>
      <c r="M9" s="33"/>
    </row>
    <row r="10" spans="2:13" ht="15">
      <c r="B10" s="34" t="s">
        <v>75</v>
      </c>
      <c r="C10" s="34"/>
      <c r="D10" s="35">
        <v>798832.0916766446</v>
      </c>
      <c r="E10" s="35">
        <v>797754.3386167694</v>
      </c>
      <c r="F10" s="35">
        <v>794235.5919679737</v>
      </c>
      <c r="G10" s="35">
        <v>794782.5391820577</v>
      </c>
      <c r="H10" s="35">
        <v>792376.5524917735</v>
      </c>
      <c r="I10" s="35">
        <v>782791.5757395601</v>
      </c>
      <c r="J10" s="35">
        <v>776326.2696499219</v>
      </c>
      <c r="K10" s="31">
        <v>-0.008259294415029816</v>
      </c>
      <c r="L10" s="32">
        <v>-0.022549130886561963</v>
      </c>
      <c r="M10" s="33"/>
    </row>
    <row r="11" spans="2:13" ht="15">
      <c r="B11" s="34" t="s">
        <v>76</v>
      </c>
      <c r="C11" s="34"/>
      <c r="D11" s="35">
        <v>40796.692381455214</v>
      </c>
      <c r="E11" s="35">
        <v>46412.50986471784</v>
      </c>
      <c r="F11" s="35">
        <v>50357.1372074096</v>
      </c>
      <c r="G11" s="35">
        <v>65184.0303813942</v>
      </c>
      <c r="H11" s="35">
        <v>73359.97327121778</v>
      </c>
      <c r="I11" s="35">
        <v>74652.76841506502</v>
      </c>
      <c r="J11" s="35">
        <v>72311.08045896271</v>
      </c>
      <c r="K11" s="31">
        <v>-0.03136773097392265</v>
      </c>
      <c r="L11" s="32">
        <v>0.4359648794396276</v>
      </c>
      <c r="M11" s="33"/>
    </row>
    <row r="12" spans="2:13" ht="15">
      <c r="B12" s="34" t="s">
        <v>77</v>
      </c>
      <c r="C12" s="34"/>
      <c r="D12" s="36">
        <v>0.05107042244112685</v>
      </c>
      <c r="E12" s="36">
        <v>0.05817895010786496</v>
      </c>
      <c r="F12" s="36">
        <v>0.063403274439809</v>
      </c>
      <c r="G12" s="36">
        <v>0.0820149250491558</v>
      </c>
      <c r="H12" s="36">
        <v>0.09258221112238099</v>
      </c>
      <c r="I12" s="36">
        <v>0.09536736307430892</v>
      </c>
      <c r="J12" s="36">
        <v>0.09314521907338111</v>
      </c>
      <c r="K12" s="31"/>
      <c r="L12" s="32"/>
      <c r="M12" s="33"/>
    </row>
    <row r="13" spans="2:15" ht="15">
      <c r="B13" s="34" t="s">
        <v>78</v>
      </c>
      <c r="C13" s="34" t="s">
        <v>74</v>
      </c>
      <c r="D13" s="40">
        <v>763.4317439161838</v>
      </c>
      <c r="E13" s="40">
        <v>755.9546382079253</v>
      </c>
      <c r="F13" s="40">
        <v>748.7052993845064</v>
      </c>
      <c r="G13" s="40">
        <v>740.7906475601861</v>
      </c>
      <c r="H13" s="40">
        <v>733.4225939656206</v>
      </c>
      <c r="I13" s="40">
        <v>723.3184714728619</v>
      </c>
      <c r="J13" s="40">
        <v>721.6322715762527</v>
      </c>
      <c r="K13" s="31">
        <v>-0.0023311998284457625</v>
      </c>
      <c r="L13" s="32">
        <v>-0.036159791884082804</v>
      </c>
      <c r="M13" s="33"/>
      <c r="O13" s="62"/>
    </row>
    <row r="14" spans="2:13" ht="15">
      <c r="B14" s="34" t="s">
        <v>79</v>
      </c>
      <c r="C14" s="34" t="s">
        <v>12</v>
      </c>
      <c r="D14" s="35">
        <v>6902.707939971574</v>
      </c>
      <c r="E14" s="35">
        <v>8252.125386245541</v>
      </c>
      <c r="F14" s="35">
        <v>11386.002296906692</v>
      </c>
      <c r="G14" s="35">
        <v>14067.328238209817</v>
      </c>
      <c r="H14" s="35">
        <v>12760.737333902272</v>
      </c>
      <c r="I14" s="35">
        <v>11098.001682888795</v>
      </c>
      <c r="J14" s="35">
        <v>9526.439930532908</v>
      </c>
      <c r="K14" s="31">
        <v>-0.14160763327139914</v>
      </c>
      <c r="L14" s="32">
        <v>-0.16332004138792278</v>
      </c>
      <c r="M14" s="33"/>
    </row>
    <row r="15" spans="1:13" ht="15">
      <c r="A15" s="29" t="s">
        <v>80</v>
      </c>
      <c r="C15" s="29"/>
      <c r="D15" s="30"/>
      <c r="E15" s="30"/>
      <c r="F15" s="30"/>
      <c r="G15" s="30"/>
      <c r="H15" s="30"/>
      <c r="I15" s="30"/>
      <c r="J15" s="30"/>
      <c r="K15" s="31"/>
      <c r="L15" s="32"/>
      <c r="M15" s="33"/>
    </row>
    <row r="16" spans="2:14" ht="15">
      <c r="B16" s="34" t="s">
        <v>81</v>
      </c>
      <c r="C16" s="34" t="s">
        <v>74</v>
      </c>
      <c r="D16" s="37"/>
      <c r="E16" s="37"/>
      <c r="F16" s="37"/>
      <c r="G16" s="37"/>
      <c r="H16" s="37"/>
      <c r="I16" s="37"/>
      <c r="J16" s="37"/>
      <c r="M16" s="33"/>
      <c r="N16" s="37"/>
    </row>
    <row r="17" spans="2:13" ht="15">
      <c r="B17" s="34" t="s">
        <v>82</v>
      </c>
      <c r="C17" s="34"/>
      <c r="D17" s="35">
        <v>1518.9320455118332</v>
      </c>
      <c r="E17" s="35">
        <v>1326.8244411325836</v>
      </c>
      <c r="F17" s="35">
        <v>913.4428691636768</v>
      </c>
      <c r="G17" s="35">
        <v>839.3272068916049</v>
      </c>
      <c r="H17" s="35">
        <v>962.9094954715623</v>
      </c>
      <c r="I17" s="35">
        <v>1079.8122552112684</v>
      </c>
      <c r="J17" s="35">
        <v>1150.0984713421747</v>
      </c>
      <c r="K17" s="31">
        <v>0.06509114505016855</v>
      </c>
      <c r="L17" s="32">
        <v>0.2590809016826341</v>
      </c>
      <c r="M17" s="33"/>
    </row>
    <row r="18" spans="2:13" ht="15">
      <c r="B18" s="34" t="s">
        <v>83</v>
      </c>
      <c r="C18" s="34"/>
      <c r="D18" s="35">
        <v>230.44788730889377</v>
      </c>
      <c r="E18" s="35">
        <v>487.8083112231111</v>
      </c>
      <c r="F18" s="35">
        <v>1161.7303413827535</v>
      </c>
      <c r="G18" s="35">
        <v>108.32954556056825</v>
      </c>
      <c r="H18" s="35">
        <v>81.52299439534283</v>
      </c>
      <c r="I18" s="35">
        <v>83.52483542338337</v>
      </c>
      <c r="J18" s="35">
        <v>359.3829009990807</v>
      </c>
      <c r="K18" s="31">
        <v>3.302707083197304</v>
      </c>
      <c r="L18" s="32">
        <v>-0.6906486056210567</v>
      </c>
      <c r="M18" s="33"/>
    </row>
    <row r="19" spans="2:13" ht="15">
      <c r="B19" s="34" t="s">
        <v>31</v>
      </c>
      <c r="C19" s="34"/>
      <c r="D19" s="35">
        <v>1749.379932820727</v>
      </c>
      <c r="E19" s="35">
        <v>1814.6327523556947</v>
      </c>
      <c r="F19" s="35">
        <v>2075.1732105464303</v>
      </c>
      <c r="G19" s="35">
        <v>947.6567524521731</v>
      </c>
      <c r="H19" s="35">
        <v>1044.4324898669051</v>
      </c>
      <c r="I19" s="35">
        <v>1163.3370906346518</v>
      </c>
      <c r="J19" s="35">
        <v>1509.4813723412553</v>
      </c>
      <c r="K19" s="31">
        <v>0.297544266827912</v>
      </c>
      <c r="L19" s="32">
        <v>-0.27259981736956707</v>
      </c>
      <c r="M19" s="33"/>
    </row>
    <row r="20" spans="2:13" ht="15">
      <c r="B20" s="34" t="s">
        <v>84</v>
      </c>
      <c r="C20" s="34" t="s">
        <v>74</v>
      </c>
      <c r="D20" s="39"/>
      <c r="E20" s="39"/>
      <c r="F20" s="39"/>
      <c r="G20" s="39"/>
      <c r="H20" s="39"/>
      <c r="I20" s="39"/>
      <c r="J20" s="39"/>
      <c r="K20" s="31"/>
      <c r="L20" s="32"/>
      <c r="M20" s="33"/>
    </row>
    <row r="21" spans="2:13" ht="15">
      <c r="B21" s="34" t="s">
        <v>82</v>
      </c>
      <c r="C21" s="34"/>
      <c r="D21" s="39">
        <v>283.1217945357517</v>
      </c>
      <c r="E21" s="39">
        <v>236.25594755973344</v>
      </c>
      <c r="F21" s="39">
        <v>168.39898745214182</v>
      </c>
      <c r="G21" s="39">
        <v>164.1717326280355</v>
      </c>
      <c r="H21" s="39">
        <v>183.45272817502172</v>
      </c>
      <c r="I21" s="39">
        <v>190.67944726112586</v>
      </c>
      <c r="J21" s="39">
        <v>217.03779959784143</v>
      </c>
      <c r="K21" s="31">
        <v>0.13823384069610367</v>
      </c>
      <c r="L21" s="32">
        <v>0.2888307874150522</v>
      </c>
      <c r="M21" s="33"/>
    </row>
    <row r="22" spans="2:13" ht="15">
      <c r="B22" s="34" t="s">
        <v>83</v>
      </c>
      <c r="C22" s="34"/>
      <c r="D22" s="65">
        <v>20.063450193451615</v>
      </c>
      <c r="E22" s="65">
        <v>28.697869935232063</v>
      </c>
      <c r="F22" s="65">
        <v>79.58839701408297</v>
      </c>
      <c r="G22" s="65">
        <v>9.925975367590127</v>
      </c>
      <c r="H22" s="65">
        <v>5.834260722164117</v>
      </c>
      <c r="I22" s="65">
        <v>5.147902388390122</v>
      </c>
      <c r="J22" s="65">
        <v>16.40222380201672</v>
      </c>
      <c r="K22" s="31">
        <v>2.186195573367526</v>
      </c>
      <c r="L22" s="32">
        <v>-0.7939118713609172</v>
      </c>
      <c r="M22" s="33"/>
    </row>
    <row r="23" spans="2:13" ht="15">
      <c r="B23" s="34" t="s">
        <v>31</v>
      </c>
      <c r="C23" s="34"/>
      <c r="D23" s="39">
        <v>303.1852447292033</v>
      </c>
      <c r="E23" s="39">
        <v>264.9538174949655</v>
      </c>
      <c r="F23" s="39">
        <v>247.9873844662248</v>
      </c>
      <c r="G23" s="39">
        <v>174.09770799562563</v>
      </c>
      <c r="H23" s="39">
        <v>189.28698889718584</v>
      </c>
      <c r="I23" s="39">
        <v>195.82734964951598</v>
      </c>
      <c r="J23" s="39">
        <v>233.44002339985815</v>
      </c>
      <c r="K23" s="31">
        <v>0.1920705857361591</v>
      </c>
      <c r="L23" s="32">
        <v>-0.058661698044353394</v>
      </c>
      <c r="M23" s="33"/>
    </row>
    <row r="24" spans="1:13" ht="12.75" customHeight="1">
      <c r="A24" s="29" t="s">
        <v>85</v>
      </c>
      <c r="C24" s="29"/>
      <c r="D24" s="30"/>
      <c r="E24" s="30"/>
      <c r="F24" s="30"/>
      <c r="G24" s="30"/>
      <c r="H24" s="30"/>
      <c r="I24" s="30"/>
      <c r="J24" s="30"/>
      <c r="K24" s="31"/>
      <c r="L24" s="32"/>
      <c r="M24" s="33"/>
    </row>
    <row r="25" spans="2:13" ht="15">
      <c r="B25" s="34" t="s">
        <v>86</v>
      </c>
      <c r="C25" s="34" t="s">
        <v>87</v>
      </c>
      <c r="D25" s="35">
        <v>2385277.363225363</v>
      </c>
      <c r="E25" s="35">
        <v>2293905.201093332</v>
      </c>
      <c r="F25" s="35">
        <v>2267628.3705801545</v>
      </c>
      <c r="G25" s="35">
        <v>2123311.189237551</v>
      </c>
      <c r="H25" s="35">
        <v>2214698.7176688993</v>
      </c>
      <c r="I25" s="35">
        <v>2288234.81990406</v>
      </c>
      <c r="J25" s="35">
        <v>2298837.5497358856</v>
      </c>
      <c r="K25" s="31">
        <v>0.004633584691395409</v>
      </c>
      <c r="L25" s="32">
        <v>0.013762916164144823</v>
      </c>
      <c r="M25" s="33"/>
    </row>
    <row r="26" spans="1:13" ht="15">
      <c r="A26" s="18" t="s">
        <v>88</v>
      </c>
      <c r="B26" s="34"/>
      <c r="C26" s="34"/>
      <c r="D26" s="35"/>
      <c r="E26" s="35"/>
      <c r="F26" s="35"/>
      <c r="G26" s="35"/>
      <c r="H26" s="35"/>
      <c r="I26" s="35"/>
      <c r="J26" s="35"/>
      <c r="K26" s="31"/>
      <c r="L26" s="32"/>
      <c r="M26" s="33"/>
    </row>
    <row r="27" spans="2:14" ht="15">
      <c r="B27" s="34" t="s">
        <v>89</v>
      </c>
      <c r="C27" s="34" t="s">
        <v>74</v>
      </c>
      <c r="D27" s="35">
        <v>7389.471189880844</v>
      </c>
      <c r="E27" s="35">
        <v>7166.282352051322</v>
      </c>
      <c r="F27" s="35">
        <v>6785.361930533621</v>
      </c>
      <c r="G27" s="35">
        <v>6627.611159213732</v>
      </c>
      <c r="H27" s="35">
        <v>6388.265652616466</v>
      </c>
      <c r="I27" s="35">
        <v>6346.050860097255</v>
      </c>
      <c r="J27" s="35">
        <v>6593.186637793499</v>
      </c>
      <c r="K27" s="31">
        <v>0.03894323936957167</v>
      </c>
      <c r="L27" s="32">
        <v>-0.028322040107447544</v>
      </c>
      <c r="M27" s="33"/>
      <c r="N27" s="67"/>
    </row>
    <row r="28" spans="2:13" ht="15">
      <c r="B28" s="34" t="s">
        <v>0</v>
      </c>
      <c r="C28" s="34" t="s">
        <v>69</v>
      </c>
      <c r="D28" s="35">
        <v>10025.175285708096</v>
      </c>
      <c r="E28" s="35">
        <v>9750.6269611745</v>
      </c>
      <c r="F28" s="35">
        <v>9284.610989046636</v>
      </c>
      <c r="G28" s="35">
        <v>9120.007320093348</v>
      </c>
      <c r="H28" s="35">
        <v>8834.181107363194</v>
      </c>
      <c r="I28" s="35">
        <v>8851.756004257491</v>
      </c>
      <c r="J28" s="35">
        <v>9070.317442072512</v>
      </c>
      <c r="K28" s="31">
        <v>0.024691308448843152</v>
      </c>
      <c r="L28" s="32">
        <v>-0.023080508943986278</v>
      </c>
      <c r="M28" s="33"/>
    </row>
    <row r="29" spans="4:10" ht="15">
      <c r="D29" s="41"/>
      <c r="E29" s="41"/>
      <c r="F29" s="41"/>
      <c r="G29" s="41"/>
      <c r="H29" s="41"/>
      <c r="I29" s="41"/>
      <c r="J29" s="41"/>
    </row>
    <row r="30" spans="1:11" ht="15" customHeight="1">
      <c r="A30" s="20"/>
      <c r="B30" s="34"/>
      <c r="C30" s="42"/>
      <c r="D30" s="43"/>
      <c r="E30" s="43"/>
      <c r="F30" s="43"/>
      <c r="G30" s="43"/>
      <c r="H30" s="43"/>
      <c r="I30" s="43"/>
      <c r="J30" s="43"/>
      <c r="K30" s="31"/>
    </row>
    <row r="31" spans="2:10" ht="15">
      <c r="B31" s="44" t="s">
        <v>1</v>
      </c>
      <c r="C31" s="45"/>
      <c r="D31" s="43"/>
      <c r="E31" s="43"/>
      <c r="F31" s="43"/>
      <c r="G31" s="43"/>
      <c r="H31" s="43"/>
      <c r="I31" s="43"/>
      <c r="J31" s="43"/>
    </row>
    <row r="32" spans="2:11" ht="11.25" customHeight="1">
      <c r="B32" s="46"/>
      <c r="C32" s="46"/>
      <c r="D32" s="43"/>
      <c r="E32" s="43"/>
      <c r="F32" s="43"/>
      <c r="G32" s="43"/>
      <c r="H32" s="43"/>
      <c r="I32" s="43"/>
      <c r="J32" s="43"/>
      <c r="K32" s="46"/>
    </row>
    <row r="33" spans="2:11" ht="21.75" customHeight="1">
      <c r="B33" s="46"/>
      <c r="C33" s="46"/>
      <c r="D33" s="43"/>
      <c r="E33" s="43"/>
      <c r="F33" s="43"/>
      <c r="G33" s="43"/>
      <c r="H33" s="43"/>
      <c r="I33" s="43"/>
      <c r="J33" s="43"/>
      <c r="K33" s="46"/>
    </row>
  </sheetData>
  <sheetProtection/>
  <printOptions horizontalCentered="1"/>
  <pageMargins left="0.42" right="0.25" top="1" bottom="1" header="0.5" footer="0.5"/>
  <pageSetup fitToHeight="1" fitToWidth="1" horizontalDpi="600" verticalDpi="600" orientation="landscape" scale="72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C7" sqref="C7:I7"/>
    </sheetView>
  </sheetViews>
  <sheetFormatPr defaultColWidth="8.8515625" defaultRowHeight="12.75"/>
  <cols>
    <col min="1" max="1" width="14.8515625" style="0" customWidth="1"/>
    <col min="2" max="2" width="42.8515625" style="0" customWidth="1"/>
    <col min="3" max="3" width="9.421875" style="0" bestFit="1" customWidth="1"/>
    <col min="4" max="7" width="8.8515625" style="0" customWidth="1"/>
    <col min="8" max="8" width="10.00390625" style="3" bestFit="1" customWidth="1"/>
    <col min="9" max="9" width="10.00390625" style="3" customWidth="1"/>
    <col min="10" max="10" width="6.8515625" style="0" customWidth="1"/>
  </cols>
  <sheetData>
    <row r="2" spans="1:9" ht="12">
      <c r="A2" s="54"/>
      <c r="H2" s="54"/>
      <c r="I2" s="54"/>
    </row>
    <row r="3" spans="1:9" ht="12">
      <c r="A3" s="17"/>
      <c r="B3" s="49"/>
      <c r="C3" s="5"/>
      <c r="D3" s="50"/>
      <c r="E3" s="50"/>
      <c r="F3" s="50"/>
      <c r="G3" s="50"/>
      <c r="H3" s="51"/>
      <c r="I3" s="52"/>
    </row>
    <row r="4" spans="2:10" ht="12">
      <c r="B4" s="17" t="s">
        <v>11</v>
      </c>
      <c r="C4" s="14"/>
      <c r="D4" s="14"/>
      <c r="E4" s="14"/>
      <c r="F4" s="14"/>
      <c r="G4" s="14"/>
      <c r="H4" s="8" t="s">
        <v>29</v>
      </c>
      <c r="I4" s="8" t="s">
        <v>29</v>
      </c>
      <c r="J4" s="4"/>
    </row>
    <row r="5" spans="8:10" ht="12">
      <c r="H5" s="9" t="s">
        <v>28</v>
      </c>
      <c r="I5" s="9" t="s">
        <v>28</v>
      </c>
      <c r="J5" s="4"/>
    </row>
    <row r="6" spans="1:10" ht="19.5">
      <c r="A6" s="3"/>
      <c r="B6" t="s">
        <v>25</v>
      </c>
      <c r="C6" s="60" t="s">
        <v>10</v>
      </c>
      <c r="D6" s="60" t="s">
        <v>3</v>
      </c>
      <c r="E6" s="60" t="s">
        <v>18</v>
      </c>
      <c r="F6" s="60" t="s">
        <v>21</v>
      </c>
      <c r="G6" s="60" t="s">
        <v>22</v>
      </c>
      <c r="H6" s="11" t="str">
        <f>CONCATENATE(F6," - ",G6)</f>
        <v>2009Q3 - 2009Q4</v>
      </c>
      <c r="I6" s="11" t="str">
        <f>CONCATENATE(C6," - ",G6)</f>
        <v>2008Q4 - 2009Q4</v>
      </c>
      <c r="J6" s="4"/>
    </row>
    <row r="7" spans="2:10" ht="12">
      <c r="B7" t="s">
        <v>27</v>
      </c>
      <c r="C7" s="1">
        <v>756.6</v>
      </c>
      <c r="D7" s="1">
        <v>733</v>
      </c>
      <c r="E7" s="1">
        <v>731.5333333333333</v>
      </c>
      <c r="F7" s="1">
        <v>725</v>
      </c>
      <c r="G7" s="1">
        <v>729</v>
      </c>
      <c r="H7" s="55">
        <f>G7/F7-1</f>
        <v>0.0055172413793103114</v>
      </c>
      <c r="I7" s="55">
        <f>G7/C7-1</f>
        <v>-0.03647898493259316</v>
      </c>
      <c r="J7" s="4"/>
    </row>
    <row r="8" spans="2:10" ht="12">
      <c r="B8" t="s">
        <v>39</v>
      </c>
      <c r="C8" s="1">
        <v>652</v>
      </c>
      <c r="D8" s="1">
        <v>629.3666666666667</v>
      </c>
      <c r="E8" s="1">
        <v>629.9</v>
      </c>
      <c r="F8" s="1">
        <v>625.4</v>
      </c>
      <c r="G8" s="1">
        <v>624.2666666666668</v>
      </c>
      <c r="H8" s="55">
        <f aca="true" t="shared" si="0" ref="H8:H37">G8/F8-1</f>
        <v>-0.0018121735422660379</v>
      </c>
      <c r="I8" s="55">
        <f aca="true" t="shared" si="1" ref="I8:I37">G8/C8-1</f>
        <v>-0.04253578732106322</v>
      </c>
      <c r="J8" s="4"/>
    </row>
    <row r="9" spans="2:10" ht="12">
      <c r="B9" s="17" t="s">
        <v>4</v>
      </c>
      <c r="C9" s="1">
        <v>109.3</v>
      </c>
      <c r="D9" s="1">
        <v>103.06666666666666</v>
      </c>
      <c r="E9" s="1">
        <v>101.06666666666666</v>
      </c>
      <c r="F9" s="1">
        <v>99.6</v>
      </c>
      <c r="G9" s="1">
        <v>96.16666666666667</v>
      </c>
      <c r="H9" s="55">
        <f t="shared" si="0"/>
        <v>-0.03447121820615784</v>
      </c>
      <c r="I9" s="55">
        <f t="shared" si="1"/>
        <v>-0.12015858493443121</v>
      </c>
      <c r="J9" s="4"/>
    </row>
    <row r="10" spans="2:10" ht="12">
      <c r="B10" s="17" t="s">
        <v>5</v>
      </c>
      <c r="C10" s="1">
        <v>647.3</v>
      </c>
      <c r="D10" s="1">
        <v>629.9333333333333</v>
      </c>
      <c r="E10" s="1">
        <v>630.4666666666666</v>
      </c>
      <c r="F10" s="1">
        <v>625.4</v>
      </c>
      <c r="G10" s="1">
        <v>632.8333333333334</v>
      </c>
      <c r="H10" s="55">
        <f t="shared" si="0"/>
        <v>0.011885726468393587</v>
      </c>
      <c r="I10" s="55">
        <f t="shared" si="1"/>
        <v>-0.022349245584221467</v>
      </c>
      <c r="J10" s="4"/>
    </row>
    <row r="11" spans="2:10" ht="12">
      <c r="B11" s="17" t="s">
        <v>6</v>
      </c>
      <c r="C11" s="1">
        <v>542.7</v>
      </c>
      <c r="D11" s="1">
        <v>526.3</v>
      </c>
      <c r="E11" s="1">
        <v>528.8333333333334</v>
      </c>
      <c r="F11" s="1">
        <v>525.8</v>
      </c>
      <c r="G11" s="1">
        <v>528.1</v>
      </c>
      <c r="H11" s="55">
        <f t="shared" si="0"/>
        <v>0.004374286801065219</v>
      </c>
      <c r="I11" s="55">
        <f t="shared" si="1"/>
        <v>-0.026902524414962214</v>
      </c>
      <c r="J11" s="4"/>
    </row>
    <row r="12" spans="2:10" ht="12">
      <c r="B12" t="s">
        <v>7</v>
      </c>
      <c r="C12" s="1">
        <v>38.3</v>
      </c>
      <c r="D12" s="1">
        <v>35.63333333333333</v>
      </c>
      <c r="E12" s="1">
        <v>35.3</v>
      </c>
      <c r="F12" s="1">
        <v>35.06666666666666</v>
      </c>
      <c r="G12" s="1">
        <v>32.96666666666667</v>
      </c>
      <c r="H12" s="55">
        <f t="shared" si="0"/>
        <v>-0.05988593155893518</v>
      </c>
      <c r="I12" s="55">
        <f t="shared" si="1"/>
        <v>-0.1392515230635334</v>
      </c>
      <c r="J12" s="4"/>
    </row>
    <row r="13" spans="2:10" ht="12">
      <c r="B13" t="s">
        <v>40</v>
      </c>
      <c r="C13" s="1">
        <v>71</v>
      </c>
      <c r="D13" s="1">
        <v>67.4333333333333</v>
      </c>
      <c r="E13" s="1">
        <v>65.76666666666667</v>
      </c>
      <c r="F13" s="1">
        <v>64.53333333333333</v>
      </c>
      <c r="G13" s="1">
        <v>63.2</v>
      </c>
      <c r="H13" s="55">
        <f t="shared" si="0"/>
        <v>-0.02066115702479332</v>
      </c>
      <c r="I13" s="55">
        <f t="shared" si="1"/>
        <v>-0.10985915492957743</v>
      </c>
      <c r="J13" s="4"/>
    </row>
    <row r="14" spans="2:10" ht="12">
      <c r="B14" t="s">
        <v>41</v>
      </c>
      <c r="C14" s="1">
        <v>47.03333333333334</v>
      </c>
      <c r="D14" s="1">
        <v>44.46666666666667</v>
      </c>
      <c r="E14" s="1">
        <v>43.2</v>
      </c>
      <c r="F14" s="1">
        <v>42.2</v>
      </c>
      <c r="G14" s="1">
        <v>40.7</v>
      </c>
      <c r="H14" s="55">
        <f t="shared" si="0"/>
        <v>-0.03554502369668244</v>
      </c>
      <c r="I14" s="55">
        <f t="shared" si="1"/>
        <v>-0.13465627214741327</v>
      </c>
      <c r="J14" s="4"/>
    </row>
    <row r="15" spans="2:10" ht="12">
      <c r="B15" t="s">
        <v>42</v>
      </c>
      <c r="C15" s="1">
        <v>23.96666666666667</v>
      </c>
      <c r="D15" s="1">
        <v>22.96666666666667</v>
      </c>
      <c r="E15" s="1">
        <v>22.566666666666666</v>
      </c>
      <c r="F15" s="1">
        <v>22.333333333333332</v>
      </c>
      <c r="G15" s="1">
        <v>22.5</v>
      </c>
      <c r="H15" s="55">
        <f t="shared" si="0"/>
        <v>0.007462686567164312</v>
      </c>
      <c r="I15" s="55">
        <f t="shared" si="1"/>
        <v>-0.061196105702364445</v>
      </c>
      <c r="J15" s="4"/>
    </row>
    <row r="16" spans="2:10" ht="12">
      <c r="B16" t="s">
        <v>8</v>
      </c>
      <c r="C16" s="1">
        <v>154.33333333333331</v>
      </c>
      <c r="D16" s="1">
        <v>148.46666666666667</v>
      </c>
      <c r="E16" s="1">
        <v>148.1</v>
      </c>
      <c r="F16" s="1">
        <v>147.5</v>
      </c>
      <c r="G16" s="1">
        <v>149.46666666666667</v>
      </c>
      <c r="H16" s="55">
        <f t="shared" si="0"/>
        <v>0.01333333333333342</v>
      </c>
      <c r="I16" s="55">
        <f t="shared" si="1"/>
        <v>-0.03153347732181411</v>
      </c>
      <c r="J16" s="4"/>
    </row>
    <row r="17" spans="2:10" ht="12">
      <c r="B17" t="s">
        <v>43</v>
      </c>
      <c r="C17" s="1">
        <v>37</v>
      </c>
      <c r="D17" s="1">
        <v>36.53333333333333</v>
      </c>
      <c r="E17" s="1">
        <v>36.233333333333334</v>
      </c>
      <c r="F17" s="1">
        <v>36.333333333333336</v>
      </c>
      <c r="G17" s="1">
        <v>36.46666666666667</v>
      </c>
      <c r="H17" s="55">
        <f t="shared" si="0"/>
        <v>0.003669724770642091</v>
      </c>
      <c r="I17" s="55">
        <f t="shared" si="1"/>
        <v>-0.014414414414414378</v>
      </c>
      <c r="J17" s="4"/>
    </row>
    <row r="18" spans="2:10" ht="12">
      <c r="B18" t="s">
        <v>44</v>
      </c>
      <c r="C18" s="1">
        <v>87.73333333333333</v>
      </c>
      <c r="D18" s="1">
        <v>83.43333333333334</v>
      </c>
      <c r="E18" s="1">
        <v>83.7</v>
      </c>
      <c r="F18" s="1">
        <v>83.06666666666666</v>
      </c>
      <c r="G18" s="1">
        <v>84.83333333333333</v>
      </c>
      <c r="H18" s="55">
        <f t="shared" si="0"/>
        <v>0.02126805778491181</v>
      </c>
      <c r="I18" s="55">
        <f t="shared" si="1"/>
        <v>-0.03305471124620063</v>
      </c>
      <c r="J18" s="4"/>
    </row>
    <row r="19" spans="2:10" ht="12">
      <c r="B19" t="s">
        <v>45</v>
      </c>
      <c r="C19" s="1">
        <v>29.6</v>
      </c>
      <c r="D19" s="1">
        <v>28.5</v>
      </c>
      <c r="E19" s="1">
        <v>28.166666666666668</v>
      </c>
      <c r="F19" s="1">
        <v>28.1</v>
      </c>
      <c r="G19" s="1">
        <v>28.166666666666668</v>
      </c>
      <c r="H19" s="55">
        <f t="shared" si="0"/>
        <v>0.0023724792408066353</v>
      </c>
      <c r="I19" s="55">
        <f t="shared" si="1"/>
        <v>-0.04842342342342343</v>
      </c>
      <c r="J19" s="4"/>
    </row>
    <row r="20" spans="2:10" ht="12">
      <c r="B20" t="s">
        <v>46</v>
      </c>
      <c r="C20" s="1">
        <v>21.233333333333334</v>
      </c>
      <c r="D20" s="1">
        <v>20.833333333333332</v>
      </c>
      <c r="E20" s="1">
        <v>20.566666666666666</v>
      </c>
      <c r="F20" s="1">
        <v>20.266666666666666</v>
      </c>
      <c r="G20" s="1">
        <v>20.266666666666666</v>
      </c>
      <c r="H20" s="55">
        <f t="shared" si="0"/>
        <v>0</v>
      </c>
      <c r="I20" s="55">
        <f t="shared" si="1"/>
        <v>-0.04552590266875989</v>
      </c>
      <c r="J20" s="4"/>
    </row>
    <row r="21" spans="2:10" ht="12">
      <c r="B21" t="s">
        <v>47</v>
      </c>
      <c r="C21" s="1">
        <v>45.96666666666667</v>
      </c>
      <c r="D21" s="1">
        <v>45.3</v>
      </c>
      <c r="E21" s="1">
        <v>45.5</v>
      </c>
      <c r="F21" s="1">
        <v>45.333333333333336</v>
      </c>
      <c r="G21" s="1">
        <v>45.166666666666664</v>
      </c>
      <c r="H21" s="55">
        <f t="shared" si="0"/>
        <v>-0.003676470588235392</v>
      </c>
      <c r="I21" s="55">
        <f t="shared" si="1"/>
        <v>-0.017403915881073373</v>
      </c>
      <c r="J21" s="4"/>
    </row>
    <row r="22" spans="2:10" ht="12">
      <c r="B22" t="s">
        <v>48</v>
      </c>
      <c r="C22" s="1">
        <v>35.4</v>
      </c>
      <c r="D22" s="1">
        <v>35</v>
      </c>
      <c r="E22" s="1">
        <v>35.1</v>
      </c>
      <c r="F22" s="1">
        <v>35</v>
      </c>
      <c r="G22" s="1">
        <v>35.06666666666667</v>
      </c>
      <c r="H22" s="55">
        <f t="shared" si="0"/>
        <v>0.0019047619047620756</v>
      </c>
      <c r="I22" s="55">
        <f t="shared" si="1"/>
        <v>-0.0094161958568737</v>
      </c>
      <c r="J22" s="4"/>
    </row>
    <row r="23" spans="2:10" ht="12">
      <c r="B23" t="s">
        <v>49</v>
      </c>
      <c r="C23" s="1">
        <v>10.566666666666668</v>
      </c>
      <c r="D23" s="1">
        <v>10.3</v>
      </c>
      <c r="E23" s="1">
        <v>10.4</v>
      </c>
      <c r="F23" s="1">
        <v>10.333333333333334</v>
      </c>
      <c r="G23" s="1">
        <v>10.1</v>
      </c>
      <c r="H23" s="55">
        <f t="shared" si="0"/>
        <v>-0.022580645161290436</v>
      </c>
      <c r="I23" s="55">
        <f t="shared" si="1"/>
        <v>-0.04416403785488976</v>
      </c>
      <c r="J23" s="4"/>
    </row>
    <row r="24" spans="2:10" ht="12">
      <c r="B24" t="s">
        <v>50</v>
      </c>
      <c r="C24" s="1">
        <v>99.73333333333333</v>
      </c>
      <c r="D24" s="1">
        <v>93.76666666666665</v>
      </c>
      <c r="E24" s="1">
        <v>93.7</v>
      </c>
      <c r="F24" s="1">
        <v>92.86666666666667</v>
      </c>
      <c r="G24" s="1">
        <v>93.23333333333333</v>
      </c>
      <c r="H24" s="55">
        <f t="shared" si="0"/>
        <v>0.003948312993539149</v>
      </c>
      <c r="I24" s="55">
        <f t="shared" si="1"/>
        <v>-0.06517379679144386</v>
      </c>
      <c r="J24" s="4"/>
    </row>
    <row r="25" spans="2:10" ht="12">
      <c r="B25" t="s">
        <v>51</v>
      </c>
      <c r="C25" s="1">
        <v>37.833333333333336</v>
      </c>
      <c r="D25" s="1">
        <v>37.166666666666664</v>
      </c>
      <c r="E25" s="1">
        <v>36.9</v>
      </c>
      <c r="F25" s="1">
        <v>36.53333333333333</v>
      </c>
      <c r="G25" s="1">
        <v>36.93333333333333</v>
      </c>
      <c r="H25" s="55">
        <f t="shared" si="0"/>
        <v>0.010948905109489093</v>
      </c>
      <c r="I25" s="55">
        <f t="shared" si="1"/>
        <v>-0.02378854625550675</v>
      </c>
      <c r="J25" s="4"/>
    </row>
    <row r="26" spans="2:10" ht="12">
      <c r="B26" t="s">
        <v>52</v>
      </c>
      <c r="C26" s="1">
        <v>9.766666666666667</v>
      </c>
      <c r="D26" s="1">
        <v>9.7</v>
      </c>
      <c r="E26" s="1">
        <v>9.866666666666667</v>
      </c>
      <c r="F26" s="1">
        <v>9.933333333333334</v>
      </c>
      <c r="G26" s="1">
        <v>9.9</v>
      </c>
      <c r="H26" s="55">
        <f t="shared" si="0"/>
        <v>-0.003355704697986517</v>
      </c>
      <c r="I26" s="55">
        <f t="shared" si="1"/>
        <v>0.013651877133105783</v>
      </c>
      <c r="J26" s="4"/>
    </row>
    <row r="27" spans="2:10" ht="12">
      <c r="B27" t="s">
        <v>9</v>
      </c>
      <c r="C27" s="1">
        <v>52.13333333333333</v>
      </c>
      <c r="D27" s="1">
        <v>46.9</v>
      </c>
      <c r="E27" s="1">
        <v>46.93333333333334</v>
      </c>
      <c r="F27" s="1">
        <v>46.4</v>
      </c>
      <c r="G27" s="1">
        <v>46.4</v>
      </c>
      <c r="H27" s="55">
        <f t="shared" si="0"/>
        <v>0</v>
      </c>
      <c r="I27" s="55">
        <f t="shared" si="1"/>
        <v>-0.10997442455242967</v>
      </c>
      <c r="J27" s="4"/>
    </row>
    <row r="28" spans="2:9" ht="12">
      <c r="B28" t="s">
        <v>53</v>
      </c>
      <c r="C28" s="1">
        <v>111.9</v>
      </c>
      <c r="D28" s="1">
        <v>111.86666666666667</v>
      </c>
      <c r="E28" s="1">
        <v>112.13333333333333</v>
      </c>
      <c r="F28" s="1">
        <v>111.36666666666667</v>
      </c>
      <c r="G28" s="1">
        <v>112.5</v>
      </c>
      <c r="H28" s="55">
        <f t="shared" si="0"/>
        <v>0.010176593834181347</v>
      </c>
      <c r="I28" s="55">
        <f t="shared" si="1"/>
        <v>0.00536193029490617</v>
      </c>
    </row>
    <row r="29" spans="2:10" ht="12">
      <c r="B29" t="s">
        <v>54</v>
      </c>
      <c r="C29" s="1">
        <v>19</v>
      </c>
      <c r="D29" s="1">
        <v>18.833333333333332</v>
      </c>
      <c r="E29" s="1">
        <v>18.566666666666666</v>
      </c>
      <c r="F29" s="1">
        <v>18.333333333333332</v>
      </c>
      <c r="G29" s="1">
        <v>18.9</v>
      </c>
      <c r="H29" s="55">
        <f t="shared" si="0"/>
        <v>0.030909090909090997</v>
      </c>
      <c r="I29" s="55">
        <f t="shared" si="1"/>
        <v>-0.0052631578947369695</v>
      </c>
      <c r="J29" s="4"/>
    </row>
    <row r="30" spans="2:9" ht="12">
      <c r="B30" t="s">
        <v>55</v>
      </c>
      <c r="C30" s="1">
        <v>92.9</v>
      </c>
      <c r="D30" s="1">
        <v>93.03333333333335</v>
      </c>
      <c r="E30" s="1">
        <v>93.56666666666666</v>
      </c>
      <c r="F30" s="1">
        <v>93.03333333333335</v>
      </c>
      <c r="G30" s="1">
        <v>93.6</v>
      </c>
      <c r="H30" s="55">
        <f t="shared" si="0"/>
        <v>0.006091006807595667</v>
      </c>
      <c r="I30" s="55">
        <f t="shared" si="1"/>
        <v>0.007534983853605848</v>
      </c>
    </row>
    <row r="31" spans="2:9" ht="12">
      <c r="B31" t="s">
        <v>56</v>
      </c>
      <c r="C31" s="1">
        <v>79.63333333333334</v>
      </c>
      <c r="D31" s="1">
        <v>76.63333333333333</v>
      </c>
      <c r="E31" s="1">
        <v>79.2</v>
      </c>
      <c r="F31" s="1">
        <v>79.23333333333333</v>
      </c>
      <c r="G31" s="1">
        <v>77.86666666666667</v>
      </c>
      <c r="H31" s="55">
        <f t="shared" si="0"/>
        <v>-0.01724863273033228</v>
      </c>
      <c r="I31" s="55">
        <f t="shared" si="1"/>
        <v>-0.022185014650481394</v>
      </c>
    </row>
    <row r="32" spans="2:9" ht="12">
      <c r="B32" t="s">
        <v>57</v>
      </c>
      <c r="C32" s="1">
        <v>9.2</v>
      </c>
      <c r="D32" s="1">
        <v>8.433333333333334</v>
      </c>
      <c r="E32" s="1">
        <v>10</v>
      </c>
      <c r="F32" s="1">
        <v>10.333333333333334</v>
      </c>
      <c r="G32" s="1">
        <v>9.1</v>
      </c>
      <c r="H32" s="55">
        <f t="shared" si="0"/>
        <v>-0.11935483870967756</v>
      </c>
      <c r="I32" s="55">
        <f t="shared" si="1"/>
        <v>-0.010869565217391242</v>
      </c>
    </row>
    <row r="33" spans="2:9" ht="12">
      <c r="B33" t="s">
        <v>58</v>
      </c>
      <c r="C33" s="1">
        <v>70.43333333333334</v>
      </c>
      <c r="D33" s="1">
        <v>68.2</v>
      </c>
      <c r="E33" s="1">
        <v>69.2</v>
      </c>
      <c r="F33" s="1">
        <v>68.9</v>
      </c>
      <c r="G33" s="1">
        <v>68.76666666666667</v>
      </c>
      <c r="H33" s="55">
        <f t="shared" si="0"/>
        <v>-0.0019351717464926033</v>
      </c>
      <c r="I33" s="55">
        <f t="shared" si="1"/>
        <v>-0.0236630383341222</v>
      </c>
    </row>
    <row r="34" spans="2:9" ht="12">
      <c r="B34" t="s">
        <v>59</v>
      </c>
      <c r="C34" s="1">
        <v>12.033333333333333</v>
      </c>
      <c r="D34" s="1">
        <v>11.466666666666667</v>
      </c>
      <c r="E34" s="1">
        <v>11.733333333333334</v>
      </c>
      <c r="F34" s="1">
        <v>11.666666666666666</v>
      </c>
      <c r="G34" s="1">
        <v>11.633333333333333</v>
      </c>
      <c r="H34" s="55">
        <f t="shared" si="0"/>
        <v>-0.0028571428571428914</v>
      </c>
      <c r="I34" s="55">
        <f t="shared" si="1"/>
        <v>-0.03324099722991691</v>
      </c>
    </row>
    <row r="35" spans="2:9" ht="12">
      <c r="B35" t="s">
        <v>60</v>
      </c>
      <c r="C35" s="1">
        <v>58.4</v>
      </c>
      <c r="D35" s="1">
        <v>56.73333333333333</v>
      </c>
      <c r="E35" s="1">
        <v>57.46666666666667</v>
      </c>
      <c r="F35" s="1">
        <v>57.23333333333333</v>
      </c>
      <c r="G35" s="1">
        <v>57.133333333333326</v>
      </c>
      <c r="H35" s="55">
        <f t="shared" si="0"/>
        <v>-0.0017472335468841083</v>
      </c>
      <c r="I35" s="55">
        <f t="shared" si="1"/>
        <v>-0.0216894977168951</v>
      </c>
    </row>
    <row r="36" spans="2:9" ht="12">
      <c r="B36" t="s">
        <v>61</v>
      </c>
      <c r="C36" s="1">
        <v>29.9</v>
      </c>
      <c r="D36" s="1">
        <v>29.433333333333334</v>
      </c>
      <c r="E36" s="1">
        <v>29.633333333333336</v>
      </c>
      <c r="F36" s="1">
        <v>29.233333333333334</v>
      </c>
      <c r="G36" s="1">
        <v>29.6</v>
      </c>
      <c r="H36" s="55">
        <f t="shared" si="0"/>
        <v>0.012542759407069504</v>
      </c>
      <c r="I36" s="55">
        <f t="shared" si="1"/>
        <v>-0.010033444816053394</v>
      </c>
    </row>
    <row r="37" spans="2:9" ht="12">
      <c r="B37" t="s">
        <v>62</v>
      </c>
      <c r="C37" s="1">
        <v>104.6</v>
      </c>
      <c r="D37" s="1">
        <v>103.63333333333333</v>
      </c>
      <c r="E37" s="1">
        <v>101.63333333333333</v>
      </c>
      <c r="F37" s="1">
        <v>99.6</v>
      </c>
      <c r="G37" s="1">
        <v>104.73333333333333</v>
      </c>
      <c r="H37" s="55">
        <f t="shared" si="0"/>
        <v>0.05153949129852742</v>
      </c>
      <c r="I37" s="55">
        <f t="shared" si="1"/>
        <v>0.001274697259400881</v>
      </c>
    </row>
  </sheetData>
  <sheetProtection/>
  <printOptions/>
  <pageMargins left="0.2" right="0.21" top="1" bottom="0.79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9" sqref="A19"/>
    </sheetView>
  </sheetViews>
  <sheetFormatPr defaultColWidth="8.8515625" defaultRowHeight="12.75"/>
  <cols>
    <col min="1" max="1" width="32.8515625" style="0" customWidth="1"/>
    <col min="2" max="6" width="9.421875" style="0" customWidth="1"/>
    <col min="7" max="8" width="8.8515625" style="0" customWidth="1"/>
    <col min="9" max="9" width="8.8515625" style="53" customWidth="1"/>
    <col min="10" max="10" width="9.140625" style="15" customWidth="1"/>
  </cols>
  <sheetData>
    <row r="1" spans="1:8" ht="12">
      <c r="A1" s="6" t="s">
        <v>2</v>
      </c>
      <c r="B1" s="7"/>
      <c r="C1" s="7"/>
      <c r="D1" s="7"/>
      <c r="E1" s="7"/>
      <c r="F1" s="7"/>
      <c r="G1" s="8" t="s">
        <v>29</v>
      </c>
      <c r="H1" s="8" t="s">
        <v>29</v>
      </c>
    </row>
    <row r="2" spans="1:8" ht="12">
      <c r="A2" s="6"/>
      <c r="B2" s="7"/>
      <c r="C2" s="7"/>
      <c r="D2" s="7"/>
      <c r="E2" s="7"/>
      <c r="F2" s="7"/>
      <c r="G2" s="9" t="s">
        <v>28</v>
      </c>
      <c r="H2" s="9" t="s">
        <v>28</v>
      </c>
    </row>
    <row r="3" spans="1:8" ht="19.5">
      <c r="A3" s="10" t="s">
        <v>30</v>
      </c>
      <c r="B3" s="11" t="s">
        <v>10</v>
      </c>
      <c r="C3" s="11" t="s">
        <v>3</v>
      </c>
      <c r="D3" s="11" t="s">
        <v>18</v>
      </c>
      <c r="E3" s="11" t="s">
        <v>21</v>
      </c>
      <c r="F3" s="11" t="s">
        <v>22</v>
      </c>
      <c r="G3" s="11" t="str">
        <f>CONCATENATE($E$3," - ",F3)</f>
        <v>2009Q3 - 2009Q4</v>
      </c>
      <c r="H3" s="11" t="str">
        <f>CONCATENATE(F3," - ",B3)</f>
        <v>2009Q4 - 2008Q4</v>
      </c>
    </row>
    <row r="4" ht="5.25" customHeight="1">
      <c r="K4" s="15"/>
    </row>
    <row r="5" ht="12">
      <c r="A5" s="2" t="s">
        <v>35</v>
      </c>
    </row>
    <row r="6" spans="1:8" ht="12">
      <c r="A6" t="s">
        <v>37</v>
      </c>
      <c r="B6" s="56">
        <v>239.75445598360133</v>
      </c>
      <c r="C6" s="56">
        <v>233.111686722805</v>
      </c>
      <c r="D6" s="56">
        <v>227.187593071247</v>
      </c>
      <c r="E6" s="56">
        <v>224.105879837458</v>
      </c>
      <c r="F6" s="56">
        <v>224.35447372869533</v>
      </c>
      <c r="G6" s="12">
        <f>+F6/E6-1</f>
        <v>0.0011092698300358972</v>
      </c>
      <c r="H6" s="13">
        <f>F6/B6-1</f>
        <v>-0.06423230880830566</v>
      </c>
    </row>
    <row r="7" spans="1:8" ht="12">
      <c r="A7" t="s">
        <v>32</v>
      </c>
      <c r="B7" s="56">
        <v>6.664264217098137</v>
      </c>
      <c r="C7" s="56">
        <v>8.198478219481476</v>
      </c>
      <c r="D7" s="56">
        <v>9.187026724137866</v>
      </c>
      <c r="E7" s="56">
        <v>9.36816648248139</v>
      </c>
      <c r="F7" s="56">
        <v>9.273212003220477</v>
      </c>
      <c r="G7" s="12"/>
      <c r="H7" s="13"/>
    </row>
    <row r="8" spans="1:8" ht="12">
      <c r="A8" t="s">
        <v>36</v>
      </c>
      <c r="B8" s="57">
        <v>1614.691246629571</v>
      </c>
      <c r="C8" s="57">
        <v>1548.810565238728</v>
      </c>
      <c r="D8" s="57">
        <v>1515.961702224288</v>
      </c>
      <c r="E8" s="57">
        <v>1508.0531908678108</v>
      </c>
      <c r="F8" s="57">
        <v>1576.08961712869</v>
      </c>
      <c r="G8" s="12">
        <f>+F8/E8-1</f>
        <v>0.04511540221053312</v>
      </c>
      <c r="H8" s="13">
        <f>F8/B8-1</f>
        <v>-0.02390650818319362</v>
      </c>
    </row>
    <row r="9" spans="1:8" ht="12">
      <c r="A9" t="s">
        <v>33</v>
      </c>
      <c r="B9" s="56"/>
      <c r="C9" s="56"/>
      <c r="D9" s="56"/>
      <c r="E9" s="56"/>
      <c r="F9" s="56"/>
      <c r="G9" s="12"/>
      <c r="H9" s="13"/>
    </row>
    <row r="10" spans="1:8" ht="12">
      <c r="A10" t="s">
        <v>31</v>
      </c>
      <c r="B10" s="58">
        <v>204.00721358420338</v>
      </c>
      <c r="C10" s="58">
        <v>217.04706870695438</v>
      </c>
      <c r="D10" s="58">
        <v>230.0337957839993</v>
      </c>
      <c r="E10" s="58">
        <v>264.2563588752925</v>
      </c>
      <c r="F10" s="58">
        <v>258.3149312529414</v>
      </c>
      <c r="G10" s="12">
        <f>+F10/E10-1</f>
        <v>-0.022483574842393828</v>
      </c>
      <c r="H10" s="13">
        <f>F10/B10-1</f>
        <v>0.26620488910468176</v>
      </c>
    </row>
    <row r="11" spans="1:8" ht="12">
      <c r="A11" t="s">
        <v>34</v>
      </c>
      <c r="B11" s="58">
        <v>193.0196306175003</v>
      </c>
      <c r="C11" s="58">
        <v>193.0131855128215</v>
      </c>
      <c r="D11" s="58">
        <v>206.621590069298</v>
      </c>
      <c r="E11" s="58">
        <v>243.16884824899452</v>
      </c>
      <c r="F11" s="58">
        <v>274.78745176176017</v>
      </c>
      <c r="G11" s="12">
        <f>+F11/E11-1</f>
        <v>0.1300273605786444</v>
      </c>
      <c r="H11" s="13">
        <f>F11/B11-1</f>
        <v>0.42362437894359073</v>
      </c>
    </row>
    <row r="12" spans="1:6" ht="12">
      <c r="A12" s="2" t="s">
        <v>38</v>
      </c>
      <c r="B12" s="3"/>
      <c r="C12" s="3"/>
      <c r="D12" s="3"/>
      <c r="E12" s="3"/>
      <c r="F12" s="3"/>
    </row>
    <row r="13" spans="1:8" ht="12">
      <c r="A13" t="s">
        <v>37</v>
      </c>
      <c r="B13" s="56">
        <v>82.43200642234977</v>
      </c>
      <c r="C13" s="56">
        <v>81.23160839742273</v>
      </c>
      <c r="D13" s="56">
        <v>81.61614800495778</v>
      </c>
      <c r="E13" s="56">
        <v>80.76066155553984</v>
      </c>
      <c r="F13" s="56">
        <v>80.93034930352245</v>
      </c>
      <c r="G13" s="12">
        <f>+F13/E13-1</f>
        <v>0.002101118845663663</v>
      </c>
      <c r="H13" s="13">
        <f>F13/B13-1</f>
        <v>-0.01821691820933502</v>
      </c>
    </row>
    <row r="14" spans="1:8" ht="12">
      <c r="A14" t="s">
        <v>32</v>
      </c>
      <c r="B14" s="56">
        <v>7.821207038576404</v>
      </c>
      <c r="C14" s="56">
        <v>9.341630308816313</v>
      </c>
      <c r="D14" s="56">
        <v>10.221771193090985</v>
      </c>
      <c r="E14" s="56">
        <v>10.614474753758232</v>
      </c>
      <c r="F14" s="56">
        <v>11.109715030054167</v>
      </c>
      <c r="G14" s="12"/>
      <c r="H14" s="13"/>
    </row>
    <row r="15" spans="1:8" ht="12">
      <c r="A15" t="s">
        <v>36</v>
      </c>
      <c r="B15" s="56">
        <v>570.737735208114</v>
      </c>
      <c r="C15" s="56">
        <v>589.220235013544</v>
      </c>
      <c r="D15" s="56">
        <v>580.274374046485</v>
      </c>
      <c r="E15" s="56">
        <v>585.6011871714541</v>
      </c>
      <c r="F15" s="56">
        <v>592.145059822158</v>
      </c>
      <c r="G15" s="12">
        <f>+F15/E15-1</f>
        <v>0.011174623265898687</v>
      </c>
      <c r="H15" s="13">
        <f>F15/B15-1</f>
        <v>0.037508164071608174</v>
      </c>
    </row>
    <row r="16" spans="1:6" ht="12">
      <c r="A16" t="s">
        <v>33</v>
      </c>
      <c r="B16" s="56"/>
      <c r="C16" s="56"/>
      <c r="D16" s="56"/>
      <c r="E16" s="56"/>
      <c r="F16" s="56"/>
    </row>
    <row r="17" spans="1:8" ht="12">
      <c r="A17" t="s">
        <v>31</v>
      </c>
      <c r="B17" s="58">
        <v>266.7766254884124</v>
      </c>
      <c r="C17" s="58">
        <v>396.5523485940798</v>
      </c>
      <c r="D17" s="58">
        <v>288.6661190420527</v>
      </c>
      <c r="E17" s="58">
        <v>368.001282786307</v>
      </c>
      <c r="F17" s="58">
        <v>370.1163128828934</v>
      </c>
      <c r="G17" s="12">
        <f>+F17/E17-1</f>
        <v>0.0057473443586189</v>
      </c>
      <c r="H17" s="13">
        <f>F17/B17-1</f>
        <v>0.3873640998542791</v>
      </c>
    </row>
    <row r="18" spans="1:8" ht="12">
      <c r="A18" s="5" t="s">
        <v>34</v>
      </c>
      <c r="B18" s="59">
        <v>214.04964698412817</v>
      </c>
      <c r="C18" s="59">
        <v>299.214074686106</v>
      </c>
      <c r="D18" s="59">
        <v>245.02187669835757</v>
      </c>
      <c r="E18" s="59">
        <v>331.50503375914843</v>
      </c>
      <c r="F18" s="59">
        <v>366.0265014694948</v>
      </c>
      <c r="G18" s="63">
        <f>+F18/E18-1</f>
        <v>0.1041355762200209</v>
      </c>
      <c r="H18" s="64">
        <f>F18/B18-1</f>
        <v>0.7100074988520573</v>
      </c>
    </row>
    <row r="19" spans="1:6" ht="12">
      <c r="A19" t="s">
        <v>26</v>
      </c>
      <c r="B19" s="16"/>
      <c r="C19" s="16"/>
      <c r="D19" s="16"/>
      <c r="E19" s="16"/>
      <c r="F19" s="16"/>
    </row>
    <row r="21" ht="12">
      <c r="A21" s="2"/>
    </row>
    <row r="26" spans="2:8" ht="12">
      <c r="B26" s="1"/>
      <c r="C26" s="1"/>
      <c r="D26" s="1"/>
      <c r="E26" s="1"/>
      <c r="F26" s="1"/>
      <c r="G26" s="12"/>
      <c r="H26" s="13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7"/>
  <sheetViews>
    <sheetView tabSelected="1" workbookViewId="0" topLeftCell="G1">
      <pane ySplit="1580" topLeftCell="BM245" activePane="bottomLeft" state="split"/>
      <selection pane="topLeft" activeCell="T262" sqref="T262"/>
      <selection pane="bottomLeft" activeCell="G269" sqref="G269"/>
    </sheetView>
  </sheetViews>
  <sheetFormatPr defaultColWidth="8.8515625" defaultRowHeight="12.75"/>
  <cols>
    <col min="1" max="4" width="8.8515625" style="0" customWidth="1"/>
    <col min="5" max="6" width="9.421875" style="66" bestFit="1" customWidth="1"/>
    <col min="7" max="7" width="9.421875" style="66" customWidth="1"/>
  </cols>
  <sheetData>
    <row r="2" spans="3:10" ht="12">
      <c r="C2" t="s">
        <v>13</v>
      </c>
      <c r="D2" t="s">
        <v>14</v>
      </c>
      <c r="E2" s="66" t="s">
        <v>19</v>
      </c>
      <c r="F2" s="66" t="s">
        <v>20</v>
      </c>
      <c r="H2" t="s">
        <v>15</v>
      </c>
      <c r="I2" t="s">
        <v>16</v>
      </c>
      <c r="J2" t="s">
        <v>17</v>
      </c>
    </row>
    <row r="3" spans="1:9" ht="12">
      <c r="A3">
        <v>1988</v>
      </c>
      <c r="B3">
        <v>1</v>
      </c>
      <c r="C3">
        <v>298</v>
      </c>
      <c r="D3">
        <v>336</v>
      </c>
      <c r="E3" s="66">
        <v>384.66630943971</v>
      </c>
      <c r="F3" s="66">
        <v>591.916546920334</v>
      </c>
      <c r="H3">
        <v>386.516951861513</v>
      </c>
      <c r="I3">
        <v>809.581478728677</v>
      </c>
    </row>
    <row r="4" spans="1:9" ht="12">
      <c r="A4">
        <v>1988</v>
      </c>
      <c r="B4">
        <v>2</v>
      </c>
      <c r="C4">
        <v>534</v>
      </c>
      <c r="D4">
        <v>975</v>
      </c>
      <c r="E4" s="66">
        <v>588.676300917738</v>
      </c>
      <c r="F4" s="66">
        <v>594.213918829672</v>
      </c>
      <c r="H4">
        <v>986.943050786766</v>
      </c>
      <c r="I4">
        <v>799.648974552483</v>
      </c>
    </row>
    <row r="5" spans="1:9" ht="12">
      <c r="A5">
        <v>1988</v>
      </c>
      <c r="B5">
        <v>3</v>
      </c>
      <c r="C5">
        <v>786</v>
      </c>
      <c r="D5">
        <v>835</v>
      </c>
      <c r="E5" s="66">
        <v>600.047057713434</v>
      </c>
      <c r="F5" s="66">
        <v>595.599738178703</v>
      </c>
      <c r="H5">
        <v>690.783633814645</v>
      </c>
      <c r="I5">
        <v>791.389568414457</v>
      </c>
    </row>
    <row r="6" spans="1:9" ht="12">
      <c r="A6">
        <v>1988</v>
      </c>
      <c r="B6">
        <v>4</v>
      </c>
      <c r="C6">
        <v>741</v>
      </c>
      <c r="D6">
        <v>1046</v>
      </c>
      <c r="E6" s="66">
        <v>612.642310051076</v>
      </c>
      <c r="F6" s="66">
        <v>595.085538706498</v>
      </c>
      <c r="H6">
        <v>860.055555154698</v>
      </c>
      <c r="I6">
        <v>776.900260064479</v>
      </c>
    </row>
    <row r="7" spans="1:9" ht="12">
      <c r="A7">
        <v>1988</v>
      </c>
      <c r="B7">
        <v>5</v>
      </c>
      <c r="C7">
        <v>695</v>
      </c>
      <c r="D7">
        <v>1155</v>
      </c>
      <c r="E7" s="66">
        <v>580.168663097628</v>
      </c>
      <c r="F7" s="66">
        <v>591.160923521399</v>
      </c>
      <c r="H7">
        <v>895.553912522543</v>
      </c>
      <c r="I7">
        <v>762.081764843119</v>
      </c>
    </row>
    <row r="8" spans="1:9" ht="12">
      <c r="A8">
        <v>1988</v>
      </c>
      <c r="B8">
        <v>6</v>
      </c>
      <c r="C8">
        <v>674</v>
      </c>
      <c r="D8">
        <v>686</v>
      </c>
      <c r="E8" s="66">
        <v>598.846368501159</v>
      </c>
      <c r="F8" s="66">
        <v>582.449372230694</v>
      </c>
      <c r="H8">
        <v>670.284570938252</v>
      </c>
      <c r="I8">
        <v>747.555697493007</v>
      </c>
    </row>
    <row r="9" spans="1:10" ht="12">
      <c r="A9">
        <v>1988</v>
      </c>
      <c r="B9">
        <v>7</v>
      </c>
      <c r="C9">
        <v>442</v>
      </c>
      <c r="D9">
        <v>548</v>
      </c>
      <c r="E9" s="66">
        <v>409.193607924995</v>
      </c>
      <c r="F9" s="66">
        <v>571.564787942586</v>
      </c>
      <c r="H9">
        <v>567.857705266936</v>
      </c>
      <c r="I9">
        <v>732.171721946202</v>
      </c>
      <c r="J9">
        <f aca="true" t="shared" si="0" ref="J9:J72">AVERAGE(E5:E9)</f>
        <v>560.1796014576584</v>
      </c>
    </row>
    <row r="10" spans="1:10" ht="12">
      <c r="A10">
        <v>1988</v>
      </c>
      <c r="B10">
        <v>8</v>
      </c>
      <c r="C10">
        <v>630</v>
      </c>
      <c r="D10">
        <v>1037</v>
      </c>
      <c r="E10" s="66">
        <v>567.235851975174</v>
      </c>
      <c r="F10" s="66">
        <v>561.770390344478</v>
      </c>
      <c r="H10">
        <v>934.339095230691</v>
      </c>
      <c r="I10">
        <v>715.11205984727</v>
      </c>
      <c r="J10">
        <f t="shared" si="0"/>
        <v>553.6173603100063</v>
      </c>
    </row>
    <row r="11" spans="1:10" ht="12">
      <c r="A11">
        <v>1988</v>
      </c>
      <c r="B11">
        <v>9</v>
      </c>
      <c r="C11">
        <v>518</v>
      </c>
      <c r="D11">
        <v>575</v>
      </c>
      <c r="E11" s="66">
        <v>546.877888423541</v>
      </c>
      <c r="F11" s="66">
        <v>555.156897332015</v>
      </c>
      <c r="H11">
        <v>670.912184221421</v>
      </c>
      <c r="I11">
        <v>696.566853116859</v>
      </c>
      <c r="J11">
        <f t="shared" si="0"/>
        <v>540.4644759844994</v>
      </c>
    </row>
    <row r="12" spans="1:10" ht="12">
      <c r="A12">
        <v>1988</v>
      </c>
      <c r="B12">
        <v>10</v>
      </c>
      <c r="C12">
        <v>459</v>
      </c>
      <c r="D12">
        <v>493</v>
      </c>
      <c r="E12" s="66">
        <v>520.623954978554</v>
      </c>
      <c r="F12" s="66">
        <v>552.42596182439</v>
      </c>
      <c r="H12">
        <v>595.117656082687</v>
      </c>
      <c r="I12">
        <v>677.157586573073</v>
      </c>
      <c r="J12">
        <f t="shared" si="0"/>
        <v>528.5555343606845</v>
      </c>
    </row>
    <row r="13" spans="1:10" ht="12">
      <c r="A13">
        <v>1988</v>
      </c>
      <c r="B13">
        <v>11</v>
      </c>
      <c r="C13">
        <v>490</v>
      </c>
      <c r="D13">
        <v>648</v>
      </c>
      <c r="E13" s="66">
        <v>587.767105859898</v>
      </c>
      <c r="F13" s="66">
        <v>549.024222371656</v>
      </c>
      <c r="H13">
        <v>690.418472756022</v>
      </c>
      <c r="I13">
        <v>657.269539455287</v>
      </c>
      <c r="J13">
        <f t="shared" si="0"/>
        <v>526.3396818324325</v>
      </c>
    </row>
    <row r="14" spans="1:10" ht="12">
      <c r="A14">
        <v>1988</v>
      </c>
      <c r="B14">
        <v>12</v>
      </c>
      <c r="C14">
        <v>332</v>
      </c>
      <c r="D14">
        <v>546</v>
      </c>
      <c r="E14" s="66">
        <v>536.978451038699</v>
      </c>
      <c r="F14" s="66">
        <v>541.392359144548</v>
      </c>
      <c r="H14">
        <v>771.540764069525</v>
      </c>
      <c r="I14">
        <v>637.807579898345</v>
      </c>
      <c r="J14">
        <f t="shared" si="0"/>
        <v>551.8966504551732</v>
      </c>
    </row>
    <row r="15" spans="1:10" ht="12">
      <c r="A15">
        <v>1989</v>
      </c>
      <c r="B15">
        <v>1</v>
      </c>
      <c r="C15">
        <v>420</v>
      </c>
      <c r="D15">
        <v>573</v>
      </c>
      <c r="E15" s="66">
        <v>538.726151537816</v>
      </c>
      <c r="F15" s="66">
        <v>528.41760761607</v>
      </c>
      <c r="H15">
        <v>664.537495509359</v>
      </c>
      <c r="I15">
        <v>619.606698060342</v>
      </c>
      <c r="J15">
        <f t="shared" si="0"/>
        <v>546.1947103677015</v>
      </c>
    </row>
    <row r="16" spans="1:10" ht="12">
      <c r="A16">
        <v>1989</v>
      </c>
      <c r="B16">
        <v>2</v>
      </c>
      <c r="C16">
        <v>384</v>
      </c>
      <c r="D16">
        <v>488</v>
      </c>
      <c r="E16" s="66">
        <v>417.429722603607</v>
      </c>
      <c r="F16" s="66">
        <v>510.390307317006</v>
      </c>
      <c r="H16">
        <v>487.481658507057</v>
      </c>
      <c r="I16">
        <v>603.310934451525</v>
      </c>
      <c r="J16">
        <f t="shared" si="0"/>
        <v>520.3050772037147</v>
      </c>
    </row>
    <row r="17" spans="1:10" ht="12">
      <c r="A17">
        <v>1989</v>
      </c>
      <c r="B17">
        <v>3</v>
      </c>
      <c r="C17">
        <v>661</v>
      </c>
      <c r="D17">
        <v>680</v>
      </c>
      <c r="E17" s="66">
        <v>509.020987952535</v>
      </c>
      <c r="F17" s="66">
        <v>491.354019737238</v>
      </c>
      <c r="H17">
        <v>563.179502824717</v>
      </c>
      <c r="I17">
        <v>589.590548944042</v>
      </c>
      <c r="J17">
        <f t="shared" si="0"/>
        <v>517.984483798511</v>
      </c>
    </row>
    <row r="18" spans="1:10" ht="12">
      <c r="A18">
        <v>1989</v>
      </c>
      <c r="B18">
        <v>4</v>
      </c>
      <c r="C18">
        <v>511</v>
      </c>
      <c r="D18">
        <v>630</v>
      </c>
      <c r="E18" s="66">
        <v>421.49108444425</v>
      </c>
      <c r="F18" s="66">
        <v>476.359240920806</v>
      </c>
      <c r="H18">
        <v>518.782486621489</v>
      </c>
      <c r="I18">
        <v>578.947245960816</v>
      </c>
      <c r="J18">
        <f t="shared" si="0"/>
        <v>484.7292795153814</v>
      </c>
    </row>
    <row r="19" spans="1:10" ht="12">
      <c r="A19">
        <v>1989</v>
      </c>
      <c r="B19">
        <v>5</v>
      </c>
      <c r="C19">
        <v>589</v>
      </c>
      <c r="D19">
        <v>782</v>
      </c>
      <c r="E19" s="66">
        <v>494.64690178107</v>
      </c>
      <c r="F19" s="66">
        <v>470.322007147338</v>
      </c>
      <c r="H19">
        <v>616.269476087598</v>
      </c>
      <c r="I19">
        <v>571.884653136793</v>
      </c>
      <c r="J19">
        <f t="shared" si="0"/>
        <v>476.26296966385564</v>
      </c>
    </row>
    <row r="20" spans="1:10" ht="12">
      <c r="A20">
        <v>1989</v>
      </c>
      <c r="B20">
        <v>6</v>
      </c>
      <c r="C20">
        <v>523</v>
      </c>
      <c r="D20">
        <v>616</v>
      </c>
      <c r="E20" s="66">
        <v>465.328223737339</v>
      </c>
      <c r="F20" s="66">
        <v>474.126801748401</v>
      </c>
      <c r="H20">
        <v>599.43353928756</v>
      </c>
      <c r="I20">
        <v>570.087801718544</v>
      </c>
      <c r="J20">
        <f t="shared" si="0"/>
        <v>461.5833841037602</v>
      </c>
    </row>
    <row r="21" spans="1:10" ht="12">
      <c r="A21">
        <v>1989</v>
      </c>
      <c r="B21">
        <v>7</v>
      </c>
      <c r="C21">
        <v>509</v>
      </c>
      <c r="D21">
        <v>561</v>
      </c>
      <c r="E21" s="66">
        <v>470.416709924771</v>
      </c>
      <c r="F21" s="66">
        <v>481.426556673916</v>
      </c>
      <c r="H21">
        <v>574.234340333485</v>
      </c>
      <c r="I21">
        <v>574.205623402339</v>
      </c>
      <c r="J21">
        <f t="shared" si="0"/>
        <v>472.180781567993</v>
      </c>
    </row>
    <row r="22" spans="1:10" ht="12">
      <c r="A22">
        <v>1989</v>
      </c>
      <c r="B22">
        <v>8</v>
      </c>
      <c r="C22">
        <v>544</v>
      </c>
      <c r="D22">
        <v>587</v>
      </c>
      <c r="E22" s="66">
        <v>495.957688794465</v>
      </c>
      <c r="F22" s="66">
        <v>487.583298116138</v>
      </c>
      <c r="H22">
        <v>534.344682801939</v>
      </c>
      <c r="I22">
        <v>582.493830496232</v>
      </c>
      <c r="J22">
        <f t="shared" si="0"/>
        <v>469.568121736379</v>
      </c>
    </row>
    <row r="23" spans="1:10" ht="12">
      <c r="A23">
        <v>1989</v>
      </c>
      <c r="B23">
        <v>9</v>
      </c>
      <c r="C23">
        <v>482</v>
      </c>
      <c r="D23">
        <v>531</v>
      </c>
      <c r="E23" s="66">
        <v>505.751045145438</v>
      </c>
      <c r="F23" s="66">
        <v>486.619107304584</v>
      </c>
      <c r="H23">
        <v>607.890410344052</v>
      </c>
      <c r="I23">
        <v>592.417300388695</v>
      </c>
      <c r="J23">
        <f t="shared" si="0"/>
        <v>486.4201138766166</v>
      </c>
    </row>
    <row r="24" spans="1:10" ht="12">
      <c r="A24">
        <v>1989</v>
      </c>
      <c r="B24">
        <v>10</v>
      </c>
      <c r="C24">
        <v>438</v>
      </c>
      <c r="D24">
        <v>474</v>
      </c>
      <c r="E24" s="66">
        <v>493.244537530152</v>
      </c>
      <c r="F24" s="66">
        <v>477.297197052377</v>
      </c>
      <c r="H24">
        <v>567.133437622155</v>
      </c>
      <c r="I24">
        <v>602.175324452062</v>
      </c>
      <c r="J24">
        <f t="shared" si="0"/>
        <v>486.13964102643297</v>
      </c>
    </row>
    <row r="25" spans="1:10" ht="12">
      <c r="A25">
        <v>1989</v>
      </c>
      <c r="B25">
        <v>11</v>
      </c>
      <c r="C25">
        <v>382</v>
      </c>
      <c r="D25">
        <v>580</v>
      </c>
      <c r="E25" s="66">
        <v>461.654025791878</v>
      </c>
      <c r="F25" s="66">
        <v>463.126950643061</v>
      </c>
      <c r="H25">
        <v>624.658619991472</v>
      </c>
      <c r="I25">
        <v>608.64513059694</v>
      </c>
      <c r="J25">
        <f t="shared" si="0"/>
        <v>485.4048014373408</v>
      </c>
    </row>
    <row r="26" spans="1:10" ht="12">
      <c r="A26">
        <v>1989</v>
      </c>
      <c r="B26">
        <v>12</v>
      </c>
      <c r="C26">
        <v>247</v>
      </c>
      <c r="D26">
        <v>296</v>
      </c>
      <c r="E26" s="66">
        <v>390.868645098957</v>
      </c>
      <c r="F26" s="66">
        <v>449.869535198821</v>
      </c>
      <c r="H26">
        <v>415.939150842469</v>
      </c>
      <c r="I26">
        <v>609.172503429535</v>
      </c>
      <c r="J26">
        <f t="shared" si="0"/>
        <v>469.495188472178</v>
      </c>
    </row>
    <row r="27" spans="1:10" ht="12">
      <c r="A27">
        <v>1990</v>
      </c>
      <c r="B27">
        <v>1</v>
      </c>
      <c r="C27">
        <v>425</v>
      </c>
      <c r="D27">
        <v>1171</v>
      </c>
      <c r="E27" s="66">
        <v>539.153006481062</v>
      </c>
      <c r="F27" s="66">
        <v>439.590063012866</v>
      </c>
      <c r="H27">
        <v>1371.7129048943</v>
      </c>
      <c r="I27">
        <v>603.03259496071</v>
      </c>
      <c r="J27">
        <f t="shared" si="0"/>
        <v>478.13425200949735</v>
      </c>
    </row>
    <row r="28" spans="1:10" ht="12">
      <c r="A28">
        <v>1990</v>
      </c>
      <c r="B28">
        <v>2</v>
      </c>
      <c r="C28">
        <v>359</v>
      </c>
      <c r="D28">
        <v>380</v>
      </c>
      <c r="E28" s="66">
        <v>383.151881357626</v>
      </c>
      <c r="F28" s="66">
        <v>434.053305123127</v>
      </c>
      <c r="H28">
        <v>375.191383696013</v>
      </c>
      <c r="I28">
        <v>590.777196242532</v>
      </c>
      <c r="J28">
        <f t="shared" si="0"/>
        <v>453.61441925193503</v>
      </c>
    </row>
    <row r="29" spans="1:10" ht="12">
      <c r="A29">
        <v>1990</v>
      </c>
      <c r="B29">
        <v>3</v>
      </c>
      <c r="C29">
        <v>580</v>
      </c>
      <c r="D29">
        <v>814</v>
      </c>
      <c r="E29" s="66">
        <v>453.616326172928</v>
      </c>
      <c r="F29" s="66">
        <v>432.171271809437</v>
      </c>
      <c r="H29">
        <v>670.10463200765</v>
      </c>
      <c r="I29">
        <v>572.522135321868</v>
      </c>
      <c r="J29">
        <f t="shared" si="0"/>
        <v>445.68877698049016</v>
      </c>
    </row>
    <row r="30" spans="1:10" ht="12">
      <c r="A30">
        <v>1990</v>
      </c>
      <c r="B30">
        <v>4</v>
      </c>
      <c r="C30">
        <v>535</v>
      </c>
      <c r="D30">
        <v>632</v>
      </c>
      <c r="E30" s="66">
        <v>442.060124374022</v>
      </c>
      <c r="F30" s="66">
        <v>429.329017419517</v>
      </c>
      <c r="H30">
        <v>525.625840239488</v>
      </c>
      <c r="I30">
        <v>548.334298585383</v>
      </c>
      <c r="J30">
        <f t="shared" si="0"/>
        <v>441.76999669691895</v>
      </c>
    </row>
    <row r="31" spans="1:10" ht="12">
      <c r="A31">
        <v>1990</v>
      </c>
      <c r="B31">
        <v>5</v>
      </c>
      <c r="C31">
        <v>489</v>
      </c>
      <c r="D31">
        <v>538</v>
      </c>
      <c r="E31" s="66">
        <v>415.521615295999</v>
      </c>
      <c r="F31" s="66">
        <v>421.637788011093</v>
      </c>
      <c r="H31">
        <v>440.976102448532</v>
      </c>
      <c r="I31">
        <v>519.033193346153</v>
      </c>
      <c r="J31">
        <f t="shared" si="0"/>
        <v>446.70059073632746</v>
      </c>
    </row>
    <row r="32" spans="1:10" ht="12">
      <c r="A32">
        <v>1990</v>
      </c>
      <c r="B32">
        <v>6</v>
      </c>
      <c r="C32">
        <v>455</v>
      </c>
      <c r="D32">
        <v>514</v>
      </c>
      <c r="E32" s="66">
        <v>406.812479908239</v>
      </c>
      <c r="F32" s="66">
        <v>408.586757993719</v>
      </c>
      <c r="H32">
        <v>492.27402508466</v>
      </c>
      <c r="I32">
        <v>486.241496869243</v>
      </c>
      <c r="J32">
        <f t="shared" si="0"/>
        <v>420.2324854217628</v>
      </c>
    </row>
    <row r="33" spans="1:10" ht="12">
      <c r="A33">
        <v>1990</v>
      </c>
      <c r="B33">
        <v>7</v>
      </c>
      <c r="C33">
        <v>426</v>
      </c>
      <c r="D33">
        <v>478</v>
      </c>
      <c r="E33" s="66">
        <v>393.870018647323</v>
      </c>
      <c r="F33" s="66">
        <v>392.857344830293</v>
      </c>
      <c r="H33">
        <v>476.278324957783</v>
      </c>
      <c r="I33">
        <v>452.959748663539</v>
      </c>
      <c r="J33">
        <f t="shared" si="0"/>
        <v>422.3761128797022</v>
      </c>
    </row>
    <row r="34" spans="1:10" ht="12">
      <c r="A34">
        <v>1990</v>
      </c>
      <c r="B34">
        <v>8</v>
      </c>
      <c r="C34">
        <v>420</v>
      </c>
      <c r="D34">
        <v>450</v>
      </c>
      <c r="E34" s="66">
        <v>388.520391183736</v>
      </c>
      <c r="F34" s="66">
        <v>376.349832995104</v>
      </c>
      <c r="H34">
        <v>417.522669786692</v>
      </c>
      <c r="I34">
        <v>422.227125447082</v>
      </c>
      <c r="J34">
        <f t="shared" si="0"/>
        <v>409.35692588186384</v>
      </c>
    </row>
    <row r="35" spans="1:10" ht="12">
      <c r="A35">
        <v>1990</v>
      </c>
      <c r="B35">
        <v>9</v>
      </c>
      <c r="C35">
        <v>327</v>
      </c>
      <c r="D35">
        <v>332</v>
      </c>
      <c r="E35" s="66">
        <v>340.075128145633</v>
      </c>
      <c r="F35" s="66">
        <v>360.906471091953</v>
      </c>
      <c r="H35">
        <v>369.030627526024</v>
      </c>
      <c r="I35">
        <v>396.750190177528</v>
      </c>
      <c r="J35">
        <f t="shared" si="0"/>
        <v>388.959926636186</v>
      </c>
    </row>
    <row r="36" spans="1:10" ht="12">
      <c r="A36">
        <v>1990</v>
      </c>
      <c r="B36">
        <v>10</v>
      </c>
      <c r="C36">
        <v>379</v>
      </c>
      <c r="D36">
        <v>418</v>
      </c>
      <c r="E36" s="66">
        <v>420.430650406689</v>
      </c>
      <c r="F36" s="66">
        <v>347.958260078059</v>
      </c>
      <c r="H36">
        <v>488.000472249885</v>
      </c>
      <c r="I36">
        <v>378.587102962863</v>
      </c>
      <c r="J36">
        <f t="shared" si="0"/>
        <v>389.941733658324</v>
      </c>
    </row>
    <row r="37" spans="1:10" ht="12">
      <c r="A37">
        <v>1990</v>
      </c>
      <c r="B37">
        <v>11</v>
      </c>
      <c r="C37">
        <v>288</v>
      </c>
      <c r="D37">
        <v>322</v>
      </c>
      <c r="E37" s="66">
        <v>350.205597521866</v>
      </c>
      <c r="F37" s="66">
        <v>339.015108169248</v>
      </c>
      <c r="H37">
        <v>353.387743592084</v>
      </c>
      <c r="I37">
        <v>369.263744300552</v>
      </c>
      <c r="J37">
        <f t="shared" si="0"/>
        <v>378.6203571810494</v>
      </c>
    </row>
    <row r="38" spans="1:10" ht="12">
      <c r="A38">
        <v>1990</v>
      </c>
      <c r="B38">
        <v>12</v>
      </c>
      <c r="C38">
        <v>181</v>
      </c>
      <c r="D38">
        <v>209</v>
      </c>
      <c r="E38" s="66">
        <v>274.554679486193</v>
      </c>
      <c r="F38" s="66">
        <v>337.994636683217</v>
      </c>
      <c r="H38">
        <v>292.597209307374</v>
      </c>
      <c r="I38">
        <v>368.552737224928</v>
      </c>
      <c r="J38">
        <f t="shared" si="0"/>
        <v>354.75728934882335</v>
      </c>
    </row>
    <row r="39" spans="1:10" ht="12">
      <c r="A39">
        <v>1991</v>
      </c>
      <c r="B39">
        <v>1</v>
      </c>
      <c r="C39">
        <v>254</v>
      </c>
      <c r="D39">
        <v>270</v>
      </c>
      <c r="E39" s="66">
        <v>319.286184622723</v>
      </c>
      <c r="F39" s="66">
        <v>346.512313437619</v>
      </c>
      <c r="H39">
        <v>321.752965236162</v>
      </c>
      <c r="I39">
        <v>375.70341032538</v>
      </c>
      <c r="J39">
        <f t="shared" si="0"/>
        <v>340.9104480366208</v>
      </c>
    </row>
    <row r="40" spans="1:10" ht="12">
      <c r="A40">
        <v>1991</v>
      </c>
      <c r="B40">
        <v>2</v>
      </c>
      <c r="C40">
        <v>355</v>
      </c>
      <c r="D40">
        <v>427</v>
      </c>
      <c r="E40" s="66">
        <v>373.451382328526</v>
      </c>
      <c r="F40" s="66">
        <v>364.288028707186</v>
      </c>
      <c r="H40">
        <v>417.238966946549</v>
      </c>
      <c r="I40">
        <v>388.696516284898</v>
      </c>
      <c r="J40">
        <f t="shared" si="0"/>
        <v>347.58569887319936</v>
      </c>
    </row>
    <row r="41" spans="1:10" ht="12">
      <c r="A41">
        <v>1991</v>
      </c>
      <c r="B41">
        <v>3</v>
      </c>
      <c r="C41">
        <v>456</v>
      </c>
      <c r="D41">
        <v>469</v>
      </c>
      <c r="E41" s="66">
        <v>361.653801690317</v>
      </c>
      <c r="F41" s="66">
        <v>388.25226926416</v>
      </c>
      <c r="H41">
        <v>378.004181607181</v>
      </c>
      <c r="I41">
        <v>405.254708259875</v>
      </c>
      <c r="J41">
        <f t="shared" si="0"/>
        <v>335.830329129925</v>
      </c>
    </row>
    <row r="42" spans="1:10" ht="12">
      <c r="A42">
        <v>1991</v>
      </c>
      <c r="B42">
        <v>4</v>
      </c>
      <c r="C42">
        <v>539</v>
      </c>
      <c r="D42">
        <v>559</v>
      </c>
      <c r="E42" s="66">
        <v>447.424449345825</v>
      </c>
      <c r="F42" s="66">
        <v>414.143950614564</v>
      </c>
      <c r="H42">
        <v>471.012173605041</v>
      </c>
      <c r="I42">
        <v>423.544874733518</v>
      </c>
      <c r="J42">
        <f t="shared" si="0"/>
        <v>355.2740994947168</v>
      </c>
    </row>
    <row r="43" spans="1:10" ht="12">
      <c r="A43">
        <v>1991</v>
      </c>
      <c r="B43">
        <v>5</v>
      </c>
      <c r="C43">
        <v>511</v>
      </c>
      <c r="D43">
        <v>535</v>
      </c>
      <c r="E43" s="66">
        <v>445.041299233099</v>
      </c>
      <c r="F43" s="66">
        <v>437.078993442239</v>
      </c>
      <c r="H43">
        <v>466.349463477749</v>
      </c>
      <c r="I43">
        <v>442.458413576342</v>
      </c>
      <c r="J43">
        <f t="shared" si="0"/>
        <v>389.37142344409796</v>
      </c>
    </row>
    <row r="44" spans="1:10" ht="12">
      <c r="A44">
        <v>1991</v>
      </c>
      <c r="B44">
        <v>6</v>
      </c>
      <c r="C44">
        <v>490</v>
      </c>
      <c r="D44">
        <v>492</v>
      </c>
      <c r="E44" s="66">
        <v>436.413002207175</v>
      </c>
      <c r="F44" s="66">
        <v>451.309030398515</v>
      </c>
      <c r="H44">
        <v>462.967473522199</v>
      </c>
      <c r="I44">
        <v>460.440294476578</v>
      </c>
      <c r="J44">
        <f t="shared" si="0"/>
        <v>412.79678696098836</v>
      </c>
    </row>
    <row r="45" spans="1:10" ht="12">
      <c r="A45">
        <v>1991</v>
      </c>
      <c r="B45">
        <v>7</v>
      </c>
      <c r="C45">
        <v>510</v>
      </c>
      <c r="D45">
        <v>524</v>
      </c>
      <c r="E45" s="66">
        <v>476.800089904421</v>
      </c>
      <c r="F45" s="66">
        <v>453.775708936441</v>
      </c>
      <c r="H45">
        <v>516.21672143333</v>
      </c>
      <c r="I45">
        <v>475.956602337377</v>
      </c>
      <c r="J45">
        <f t="shared" si="0"/>
        <v>433.4665284761674</v>
      </c>
    </row>
    <row r="46" spans="1:10" ht="12">
      <c r="A46">
        <v>1991</v>
      </c>
      <c r="B46">
        <v>8</v>
      </c>
      <c r="C46">
        <v>477</v>
      </c>
      <c r="D46">
        <v>542</v>
      </c>
      <c r="E46" s="66">
        <v>448.292785828239</v>
      </c>
      <c r="F46" s="66">
        <v>448.747481212528</v>
      </c>
      <c r="H46">
        <v>508.113147980919</v>
      </c>
      <c r="I46">
        <v>488.320472039067</v>
      </c>
      <c r="J46">
        <f t="shared" si="0"/>
        <v>450.7943253037518</v>
      </c>
    </row>
    <row r="47" spans="1:10" ht="12">
      <c r="A47">
        <v>1991</v>
      </c>
      <c r="B47">
        <v>9</v>
      </c>
      <c r="C47">
        <v>442</v>
      </c>
      <c r="D47">
        <v>451</v>
      </c>
      <c r="E47" s="66">
        <v>455.06131776985</v>
      </c>
      <c r="F47" s="66">
        <v>445.79579485376</v>
      </c>
      <c r="H47">
        <v>480.184154264315</v>
      </c>
      <c r="I47">
        <v>497.834933767802</v>
      </c>
      <c r="J47">
        <f t="shared" si="0"/>
        <v>452.3216989885568</v>
      </c>
    </row>
    <row r="48" spans="1:10" ht="12">
      <c r="A48">
        <v>1991</v>
      </c>
      <c r="B48">
        <v>10</v>
      </c>
      <c r="C48">
        <v>398</v>
      </c>
      <c r="D48">
        <v>404</v>
      </c>
      <c r="E48" s="66">
        <v>430.569126389319</v>
      </c>
      <c r="F48" s="66">
        <v>451.696422662525</v>
      </c>
      <c r="H48">
        <v>451.605644412701</v>
      </c>
      <c r="I48">
        <v>504.54688808908</v>
      </c>
      <c r="J48">
        <f t="shared" si="0"/>
        <v>449.42726441980085</v>
      </c>
    </row>
    <row r="49" spans="1:10" ht="12">
      <c r="A49">
        <v>1991</v>
      </c>
      <c r="B49">
        <v>11</v>
      </c>
      <c r="C49">
        <v>358</v>
      </c>
      <c r="D49">
        <v>476</v>
      </c>
      <c r="E49" s="66">
        <v>434.441208693345</v>
      </c>
      <c r="F49" s="66">
        <v>468.453843556036</v>
      </c>
      <c r="H49">
        <v>528.246992257911</v>
      </c>
      <c r="I49">
        <v>509.040798179659</v>
      </c>
      <c r="J49">
        <f t="shared" si="0"/>
        <v>449.03290571703485</v>
      </c>
    </row>
    <row r="50" spans="1:10" ht="12">
      <c r="A50">
        <v>1991</v>
      </c>
      <c r="B50">
        <v>12</v>
      </c>
      <c r="C50">
        <v>325</v>
      </c>
      <c r="D50">
        <v>330</v>
      </c>
      <c r="E50" s="66">
        <v>465.06213354223</v>
      </c>
      <c r="F50" s="66">
        <v>490.408006614774</v>
      </c>
      <c r="H50">
        <v>456.110997899547</v>
      </c>
      <c r="I50">
        <v>513.103917789253</v>
      </c>
      <c r="J50">
        <f t="shared" si="0"/>
        <v>446.68531444459666</v>
      </c>
    </row>
    <row r="51" spans="1:10" ht="12">
      <c r="A51">
        <v>1992</v>
      </c>
      <c r="B51">
        <v>1</v>
      </c>
      <c r="C51">
        <v>449</v>
      </c>
      <c r="D51">
        <v>457</v>
      </c>
      <c r="E51" s="66">
        <v>563.497129497564</v>
      </c>
      <c r="F51" s="66">
        <v>510.642383429964</v>
      </c>
      <c r="H51">
        <v>561.827265099906</v>
      </c>
      <c r="I51">
        <v>517.382314228657</v>
      </c>
      <c r="J51">
        <f t="shared" si="0"/>
        <v>469.72618317846155</v>
      </c>
    </row>
    <row r="52" spans="1:10" ht="12">
      <c r="A52">
        <v>1992</v>
      </c>
      <c r="B52">
        <v>2</v>
      </c>
      <c r="C52">
        <v>569</v>
      </c>
      <c r="D52">
        <v>576</v>
      </c>
      <c r="E52" s="66">
        <v>597.184558549943</v>
      </c>
      <c r="F52" s="66">
        <v>524.061036438755</v>
      </c>
      <c r="H52">
        <v>572.936220806036</v>
      </c>
      <c r="I52">
        <v>521.914293099962</v>
      </c>
      <c r="J52">
        <f t="shared" si="0"/>
        <v>498.15083133448024</v>
      </c>
    </row>
    <row r="53" spans="1:10" ht="12">
      <c r="A53">
        <v>1992</v>
      </c>
      <c r="B53">
        <v>3</v>
      </c>
      <c r="C53">
        <v>634</v>
      </c>
      <c r="D53">
        <v>650</v>
      </c>
      <c r="E53" s="66">
        <v>511.649263560816</v>
      </c>
      <c r="F53" s="66">
        <v>525.807956694753</v>
      </c>
      <c r="H53">
        <v>519.080660647667</v>
      </c>
      <c r="I53">
        <v>526.644697490412</v>
      </c>
      <c r="J53">
        <f t="shared" si="0"/>
        <v>514.3668587687796</v>
      </c>
    </row>
    <row r="54" spans="1:10" ht="12">
      <c r="A54">
        <v>1992</v>
      </c>
      <c r="B54">
        <v>4</v>
      </c>
      <c r="C54">
        <v>598</v>
      </c>
      <c r="D54">
        <v>603</v>
      </c>
      <c r="E54" s="66">
        <v>502.482877503441</v>
      </c>
      <c r="F54" s="66">
        <v>518.121336837109</v>
      </c>
      <c r="H54">
        <v>517.263753654693</v>
      </c>
      <c r="I54">
        <v>532.019650473245</v>
      </c>
      <c r="J54">
        <f t="shared" si="0"/>
        <v>527.9751925307988</v>
      </c>
    </row>
    <row r="55" spans="1:10" ht="12">
      <c r="A55">
        <v>1992</v>
      </c>
      <c r="B55">
        <v>5</v>
      </c>
      <c r="C55">
        <v>556</v>
      </c>
      <c r="D55">
        <v>572</v>
      </c>
      <c r="E55" s="66">
        <v>493.272378068527</v>
      </c>
      <c r="F55" s="66">
        <v>509.083895844085</v>
      </c>
      <c r="H55">
        <v>524.096141986206</v>
      </c>
      <c r="I55">
        <v>537.844472016095</v>
      </c>
      <c r="J55">
        <f t="shared" si="0"/>
        <v>533.6172414360582</v>
      </c>
    </row>
    <row r="56" spans="1:10" ht="12">
      <c r="A56">
        <v>1992</v>
      </c>
      <c r="B56">
        <v>6</v>
      </c>
      <c r="C56">
        <v>571</v>
      </c>
      <c r="D56">
        <v>580</v>
      </c>
      <c r="E56" s="66">
        <v>506.708732947097</v>
      </c>
      <c r="F56" s="66">
        <v>506.128364443727</v>
      </c>
      <c r="H56">
        <v>536.167013226989</v>
      </c>
      <c r="I56">
        <v>544.200853038659</v>
      </c>
      <c r="J56">
        <f t="shared" si="0"/>
        <v>522.2595621259647</v>
      </c>
    </row>
    <row r="57" spans="1:10" ht="12">
      <c r="A57">
        <v>1992</v>
      </c>
      <c r="B57">
        <v>7</v>
      </c>
      <c r="C57">
        <v>561</v>
      </c>
      <c r="D57">
        <v>579</v>
      </c>
      <c r="E57" s="66">
        <v>531.808853208985</v>
      </c>
      <c r="F57" s="66">
        <v>513.647227873756</v>
      </c>
      <c r="H57">
        <v>561.134077765355</v>
      </c>
      <c r="I57">
        <v>551.051946034479</v>
      </c>
      <c r="J57">
        <f t="shared" si="0"/>
        <v>509.1844210577732</v>
      </c>
    </row>
    <row r="58" spans="1:10" ht="12">
      <c r="A58">
        <v>1992</v>
      </c>
      <c r="B58">
        <v>8</v>
      </c>
      <c r="C58">
        <v>513</v>
      </c>
      <c r="D58">
        <v>532</v>
      </c>
      <c r="E58" s="66">
        <v>485.528313435989</v>
      </c>
      <c r="F58" s="66">
        <v>529.549312224525</v>
      </c>
      <c r="H58">
        <v>495.0121353871</v>
      </c>
      <c r="I58">
        <v>558.372067539184</v>
      </c>
      <c r="J58">
        <f t="shared" si="0"/>
        <v>503.96023103280777</v>
      </c>
    </row>
    <row r="59" spans="1:10" ht="12">
      <c r="A59">
        <v>1992</v>
      </c>
      <c r="B59">
        <v>9</v>
      </c>
      <c r="C59">
        <v>561</v>
      </c>
      <c r="D59">
        <v>612</v>
      </c>
      <c r="E59" s="66">
        <v>570.998654420076</v>
      </c>
      <c r="F59" s="66">
        <v>547.873673304889</v>
      </c>
      <c r="H59">
        <v>630.454399582586</v>
      </c>
      <c r="I59">
        <v>566.189074925095</v>
      </c>
      <c r="J59">
        <f t="shared" si="0"/>
        <v>517.6633864161348</v>
      </c>
    </row>
    <row r="60" spans="1:10" ht="12">
      <c r="A60">
        <v>1992</v>
      </c>
      <c r="B60">
        <v>10</v>
      </c>
      <c r="C60">
        <v>555</v>
      </c>
      <c r="D60">
        <v>559</v>
      </c>
      <c r="E60" s="66">
        <v>586.078037792214</v>
      </c>
      <c r="F60" s="66">
        <v>563.886766194137</v>
      </c>
      <c r="H60">
        <v>600.124689083682</v>
      </c>
      <c r="I60">
        <v>574.610744832218</v>
      </c>
      <c r="J60">
        <f t="shared" si="0"/>
        <v>536.2245183608723</v>
      </c>
    </row>
    <row r="61" spans="1:10" ht="12">
      <c r="A61">
        <v>1992</v>
      </c>
      <c r="B61">
        <v>11</v>
      </c>
      <c r="C61">
        <v>452</v>
      </c>
      <c r="D61">
        <v>456</v>
      </c>
      <c r="E61" s="66">
        <v>545.895891580633</v>
      </c>
      <c r="F61" s="66">
        <v>575.295351453842</v>
      </c>
      <c r="H61">
        <v>509.974270654366</v>
      </c>
      <c r="I61">
        <v>583.352101696789</v>
      </c>
      <c r="J61">
        <f t="shared" si="0"/>
        <v>544.0619500875794</v>
      </c>
    </row>
    <row r="62" spans="1:10" ht="12">
      <c r="A62">
        <v>1992</v>
      </c>
      <c r="B62">
        <v>12</v>
      </c>
      <c r="C62">
        <v>447</v>
      </c>
      <c r="D62">
        <v>474</v>
      </c>
      <c r="E62" s="66">
        <v>610.182506871224</v>
      </c>
      <c r="F62" s="66">
        <v>580.42639372649</v>
      </c>
      <c r="H62">
        <v>640.20052176873</v>
      </c>
      <c r="I62">
        <v>591.774061568623</v>
      </c>
      <c r="J62">
        <f t="shared" si="0"/>
        <v>559.7366808200271</v>
      </c>
    </row>
    <row r="63" spans="1:10" ht="12">
      <c r="A63">
        <v>1993</v>
      </c>
      <c r="B63">
        <v>1</v>
      </c>
      <c r="C63">
        <v>461</v>
      </c>
      <c r="D63">
        <v>482</v>
      </c>
      <c r="E63" s="66">
        <v>575.455335265726</v>
      </c>
      <c r="F63" s="66">
        <v>579.3927078353</v>
      </c>
      <c r="H63">
        <v>613.892178051146</v>
      </c>
      <c r="I63">
        <v>599.315929597968</v>
      </c>
      <c r="J63">
        <f t="shared" si="0"/>
        <v>577.7220851859745</v>
      </c>
    </row>
    <row r="64" spans="1:10" ht="12">
      <c r="A64">
        <v>1993</v>
      </c>
      <c r="B64">
        <v>2</v>
      </c>
      <c r="C64">
        <v>546</v>
      </c>
      <c r="D64">
        <v>609</v>
      </c>
      <c r="E64" s="66">
        <v>579.97004146009</v>
      </c>
      <c r="F64" s="66">
        <v>574.251869329373</v>
      </c>
      <c r="H64">
        <v>624.490074155783</v>
      </c>
      <c r="I64">
        <v>606.132328396248</v>
      </c>
      <c r="J64">
        <f t="shared" si="0"/>
        <v>579.5163625939774</v>
      </c>
    </row>
    <row r="65" spans="1:10" ht="12">
      <c r="A65">
        <v>1993</v>
      </c>
      <c r="B65">
        <v>3</v>
      </c>
      <c r="C65">
        <v>681</v>
      </c>
      <c r="D65">
        <v>713</v>
      </c>
      <c r="E65" s="66">
        <v>556.888777343462</v>
      </c>
      <c r="F65" s="66">
        <v>570.782726532975</v>
      </c>
      <c r="H65">
        <v>569.548053053657</v>
      </c>
      <c r="I65">
        <v>613.286263766215</v>
      </c>
      <c r="J65">
        <f t="shared" si="0"/>
        <v>573.678510504227</v>
      </c>
    </row>
    <row r="66" spans="1:10" ht="12">
      <c r="A66">
        <v>1993</v>
      </c>
      <c r="B66">
        <v>4</v>
      </c>
      <c r="C66">
        <v>679</v>
      </c>
      <c r="D66">
        <v>723</v>
      </c>
      <c r="E66" s="66">
        <v>578.268986600453</v>
      </c>
      <c r="F66" s="66">
        <v>574.751740976185</v>
      </c>
      <c r="H66">
        <v>634.258914766465</v>
      </c>
      <c r="I66">
        <v>621.326416766149</v>
      </c>
      <c r="J66">
        <f t="shared" si="0"/>
        <v>580.153129508191</v>
      </c>
    </row>
    <row r="67" spans="1:10" ht="12">
      <c r="A67">
        <v>1993</v>
      </c>
      <c r="B67">
        <v>5</v>
      </c>
      <c r="C67">
        <v>641</v>
      </c>
      <c r="D67">
        <v>672</v>
      </c>
      <c r="E67" s="66">
        <v>573.440590339322</v>
      </c>
      <c r="F67" s="66">
        <v>584.981128814944</v>
      </c>
      <c r="H67">
        <v>629.988417716875</v>
      </c>
      <c r="I67">
        <v>630.929852019358</v>
      </c>
      <c r="J67">
        <f t="shared" si="0"/>
        <v>572.8047462018106</v>
      </c>
    </row>
    <row r="68" spans="1:10" ht="12">
      <c r="A68">
        <v>1993</v>
      </c>
      <c r="B68">
        <v>6</v>
      </c>
      <c r="C68">
        <v>677</v>
      </c>
      <c r="D68">
        <v>698</v>
      </c>
      <c r="E68" s="66">
        <v>593.805134222982</v>
      </c>
      <c r="F68" s="66">
        <v>602.148374574407</v>
      </c>
      <c r="H68">
        <v>637.085879351711</v>
      </c>
      <c r="I68">
        <v>643.235928982422</v>
      </c>
      <c r="J68">
        <f t="shared" si="0"/>
        <v>576.4747059932618</v>
      </c>
    </row>
    <row r="69" spans="1:10" ht="12">
      <c r="A69">
        <v>1993</v>
      </c>
      <c r="B69">
        <v>7</v>
      </c>
      <c r="C69">
        <v>651</v>
      </c>
      <c r="D69">
        <v>664</v>
      </c>
      <c r="E69" s="66">
        <v>632.347743397538</v>
      </c>
      <c r="F69" s="66">
        <v>628.994704628778</v>
      </c>
      <c r="H69">
        <v>641.07319585005</v>
      </c>
      <c r="I69">
        <v>658.402004999892</v>
      </c>
      <c r="J69">
        <f t="shared" si="0"/>
        <v>586.9502463807514</v>
      </c>
    </row>
    <row r="70" spans="1:10" ht="12">
      <c r="A70">
        <v>1993</v>
      </c>
      <c r="B70">
        <v>8</v>
      </c>
      <c r="C70">
        <v>716</v>
      </c>
      <c r="D70">
        <v>928</v>
      </c>
      <c r="E70" s="66">
        <v>681.441156040098</v>
      </c>
      <c r="F70" s="66">
        <v>660.14501042062</v>
      </c>
      <c r="H70">
        <v>857.652452478525</v>
      </c>
      <c r="I70">
        <v>676.77742569091</v>
      </c>
      <c r="J70">
        <f t="shared" si="0"/>
        <v>611.8607221200787</v>
      </c>
    </row>
    <row r="71" spans="1:10" ht="12">
      <c r="A71">
        <v>1993</v>
      </c>
      <c r="B71">
        <v>9</v>
      </c>
      <c r="C71">
        <v>663</v>
      </c>
      <c r="D71">
        <v>671</v>
      </c>
      <c r="E71" s="66">
        <v>668.614314138554</v>
      </c>
      <c r="F71" s="66">
        <v>689.504199479328</v>
      </c>
      <c r="H71">
        <v>661.892238778878</v>
      </c>
      <c r="I71">
        <v>697.296407247179</v>
      </c>
      <c r="J71">
        <f t="shared" si="0"/>
        <v>629.9297876276989</v>
      </c>
    </row>
    <row r="72" spans="1:10" ht="12">
      <c r="A72">
        <v>1993</v>
      </c>
      <c r="B72">
        <v>10</v>
      </c>
      <c r="C72">
        <v>661</v>
      </c>
      <c r="D72">
        <v>671</v>
      </c>
      <c r="E72" s="66">
        <v>683.221058403658</v>
      </c>
      <c r="F72" s="66">
        <v>713.262788431317</v>
      </c>
      <c r="H72">
        <v>700.171275616107</v>
      </c>
      <c r="I72">
        <v>718.114004655406</v>
      </c>
      <c r="J72">
        <f t="shared" si="0"/>
        <v>651.885881240566</v>
      </c>
    </row>
    <row r="73" spans="1:10" ht="12">
      <c r="A73">
        <v>1993</v>
      </c>
      <c r="B73">
        <v>11</v>
      </c>
      <c r="C73">
        <v>656</v>
      </c>
      <c r="D73">
        <v>662</v>
      </c>
      <c r="E73" s="66">
        <v>787.515767498661</v>
      </c>
      <c r="F73" s="66">
        <v>730.119096180419</v>
      </c>
      <c r="H73">
        <v>745.127165535231</v>
      </c>
      <c r="I73">
        <v>738.173872198317</v>
      </c>
      <c r="J73">
        <f aca="true" t="shared" si="1" ref="J73:J136">AVERAGE(E69:E73)</f>
        <v>690.6280078957018</v>
      </c>
    </row>
    <row r="74" spans="1:10" ht="12">
      <c r="A74">
        <v>1993</v>
      </c>
      <c r="B74">
        <v>12</v>
      </c>
      <c r="C74">
        <v>608</v>
      </c>
      <c r="D74">
        <v>646</v>
      </c>
      <c r="E74" s="66">
        <v>797.50978132504</v>
      </c>
      <c r="F74" s="66">
        <v>736.321220020071</v>
      </c>
      <c r="H74">
        <v>833.398589977203</v>
      </c>
      <c r="I74">
        <v>755.701210749463</v>
      </c>
      <c r="J74">
        <f t="shared" si="1"/>
        <v>723.6604154812022</v>
      </c>
    </row>
    <row r="75" spans="1:10" ht="12">
      <c r="A75">
        <v>1994</v>
      </c>
      <c r="B75">
        <v>1</v>
      </c>
      <c r="C75">
        <v>532</v>
      </c>
      <c r="D75">
        <v>546</v>
      </c>
      <c r="E75" s="66">
        <v>658.854617007139</v>
      </c>
      <c r="F75" s="66">
        <v>734.788327363022</v>
      </c>
      <c r="H75">
        <v>715.521029172806</v>
      </c>
      <c r="I75">
        <v>769.807469345078</v>
      </c>
      <c r="J75">
        <f t="shared" si="1"/>
        <v>719.1431076746105</v>
      </c>
    </row>
    <row r="76" spans="1:10" ht="12">
      <c r="A76">
        <v>1994</v>
      </c>
      <c r="B76">
        <v>2</v>
      </c>
      <c r="C76">
        <v>672</v>
      </c>
      <c r="D76">
        <v>695</v>
      </c>
      <c r="E76" s="66">
        <v>731.418807954819</v>
      </c>
      <c r="F76" s="66">
        <v>727.723726004479</v>
      </c>
      <c r="H76">
        <v>750.804529121549</v>
      </c>
      <c r="I76">
        <v>780.509550609931</v>
      </c>
      <c r="J76">
        <f t="shared" si="1"/>
        <v>731.7040064378634</v>
      </c>
    </row>
    <row r="77" spans="1:10" ht="12">
      <c r="A77">
        <v>1994</v>
      </c>
      <c r="B77">
        <v>3</v>
      </c>
      <c r="C77">
        <v>916</v>
      </c>
      <c r="D77">
        <v>1111</v>
      </c>
      <c r="E77" s="66">
        <v>758.840297558517</v>
      </c>
      <c r="F77" s="66">
        <v>717.014034048957</v>
      </c>
      <c r="H77">
        <v>899.926211628892</v>
      </c>
      <c r="I77">
        <v>788.671601800848</v>
      </c>
      <c r="J77">
        <f t="shared" si="1"/>
        <v>746.8278542688353</v>
      </c>
    </row>
    <row r="78" spans="1:10" ht="12">
      <c r="A78">
        <v>1994</v>
      </c>
      <c r="B78">
        <v>4</v>
      </c>
      <c r="C78">
        <v>805</v>
      </c>
      <c r="D78">
        <v>1396</v>
      </c>
      <c r="E78" s="66">
        <v>693.125073853124</v>
      </c>
      <c r="F78" s="66">
        <v>705.479466312853</v>
      </c>
      <c r="H78">
        <v>1257.64594552434</v>
      </c>
      <c r="I78">
        <v>794.362886341568</v>
      </c>
      <c r="J78">
        <f t="shared" si="1"/>
        <v>727.9497155397278</v>
      </c>
    </row>
    <row r="79" spans="1:10" ht="12">
      <c r="A79">
        <v>1994</v>
      </c>
      <c r="B79">
        <v>5</v>
      </c>
      <c r="C79">
        <v>732</v>
      </c>
      <c r="D79">
        <v>759</v>
      </c>
      <c r="E79" s="66">
        <v>652.415864283946</v>
      </c>
      <c r="F79" s="66">
        <v>697.184696108128</v>
      </c>
      <c r="H79">
        <v>714.164355579316</v>
      </c>
      <c r="I79">
        <v>797.659914406695</v>
      </c>
      <c r="J79">
        <f t="shared" si="1"/>
        <v>698.9309321315089</v>
      </c>
    </row>
    <row r="80" spans="1:10" ht="12">
      <c r="A80">
        <v>1994</v>
      </c>
      <c r="B80">
        <v>6</v>
      </c>
      <c r="C80">
        <v>871</v>
      </c>
      <c r="D80">
        <v>936</v>
      </c>
      <c r="E80" s="66">
        <v>757.583175456036</v>
      </c>
      <c r="F80" s="66">
        <v>692.420302156752</v>
      </c>
      <c r="H80">
        <v>846.30338458272</v>
      </c>
      <c r="I80">
        <v>798.510623222151</v>
      </c>
      <c r="J80">
        <f t="shared" si="1"/>
        <v>718.6766438212884</v>
      </c>
    </row>
    <row r="81" spans="1:10" ht="12">
      <c r="A81">
        <v>1994</v>
      </c>
      <c r="B81">
        <v>7</v>
      </c>
      <c r="C81">
        <v>649</v>
      </c>
      <c r="D81">
        <v>678</v>
      </c>
      <c r="E81" s="66">
        <v>642.867516795573</v>
      </c>
      <c r="F81" s="66">
        <v>689.016455874907</v>
      </c>
      <c r="H81">
        <v>642.520598531934</v>
      </c>
      <c r="I81">
        <v>796.978880138247</v>
      </c>
      <c r="J81">
        <f t="shared" si="1"/>
        <v>700.9663855894393</v>
      </c>
    </row>
    <row r="82" spans="1:10" ht="12">
      <c r="A82">
        <v>1994</v>
      </c>
      <c r="B82">
        <v>8</v>
      </c>
      <c r="C82">
        <v>719</v>
      </c>
      <c r="D82">
        <v>907</v>
      </c>
      <c r="E82" s="66">
        <v>683.159369020443</v>
      </c>
      <c r="F82" s="66">
        <v>688.614001963761</v>
      </c>
      <c r="H82">
        <v>837.995484162629</v>
      </c>
      <c r="I82">
        <v>792.82318301659</v>
      </c>
      <c r="J82">
        <f t="shared" si="1"/>
        <v>685.8301998818245</v>
      </c>
    </row>
    <row r="83" spans="1:10" ht="12">
      <c r="A83">
        <v>1994</v>
      </c>
      <c r="B83">
        <v>9</v>
      </c>
      <c r="C83">
        <v>696</v>
      </c>
      <c r="D83">
        <v>865</v>
      </c>
      <c r="E83" s="66">
        <v>699.341797106759</v>
      </c>
      <c r="F83" s="66">
        <v>689.864763040199</v>
      </c>
      <c r="H83">
        <v>819.989954622728</v>
      </c>
      <c r="I83">
        <v>786.279260382547</v>
      </c>
      <c r="J83">
        <f t="shared" si="1"/>
        <v>687.0735445325514</v>
      </c>
    </row>
    <row r="84" spans="1:10" ht="12">
      <c r="A84">
        <v>1994</v>
      </c>
      <c r="B84">
        <v>10</v>
      </c>
      <c r="C84">
        <v>692</v>
      </c>
      <c r="D84">
        <v>754</v>
      </c>
      <c r="E84" s="66">
        <v>704.208145215364</v>
      </c>
      <c r="F84" s="66">
        <v>687.955431958066</v>
      </c>
      <c r="H84">
        <v>774.85745082119</v>
      </c>
      <c r="I84">
        <v>779.618633440308</v>
      </c>
      <c r="J84">
        <f t="shared" si="1"/>
        <v>697.4320007188351</v>
      </c>
    </row>
    <row r="85" spans="1:10" ht="12">
      <c r="A85">
        <v>1994</v>
      </c>
      <c r="B85">
        <v>11</v>
      </c>
      <c r="C85">
        <v>678</v>
      </c>
      <c r="D85">
        <v>820</v>
      </c>
      <c r="E85" s="66">
        <v>814.582588138136</v>
      </c>
      <c r="F85" s="66">
        <v>678.844382412827</v>
      </c>
      <c r="H85">
        <v>940.516858413918</v>
      </c>
      <c r="I85">
        <v>773.77925854149</v>
      </c>
      <c r="J85">
        <f t="shared" si="1"/>
        <v>708.8318832552551</v>
      </c>
    </row>
    <row r="86" spans="1:10" ht="12">
      <c r="A86">
        <v>1994</v>
      </c>
      <c r="B86">
        <v>12</v>
      </c>
      <c r="C86">
        <v>526</v>
      </c>
      <c r="D86">
        <v>581</v>
      </c>
      <c r="E86" s="66">
        <v>674.805793682333</v>
      </c>
      <c r="F86" s="66">
        <v>665.679087641237</v>
      </c>
      <c r="H86">
        <v>721.358718215749</v>
      </c>
      <c r="I86">
        <v>770.893374522294</v>
      </c>
      <c r="J86">
        <f t="shared" si="1"/>
        <v>715.2195386326069</v>
      </c>
    </row>
    <row r="87" spans="1:10" ht="12">
      <c r="A87">
        <v>1995</v>
      </c>
      <c r="B87">
        <v>1</v>
      </c>
      <c r="C87">
        <v>539</v>
      </c>
      <c r="D87">
        <v>598</v>
      </c>
      <c r="E87" s="66">
        <v>664.611427430433</v>
      </c>
      <c r="F87" s="66">
        <v>651.022547969866</v>
      </c>
      <c r="H87">
        <v>796.222338976805</v>
      </c>
      <c r="I87">
        <v>772.823508430084</v>
      </c>
      <c r="J87">
        <f t="shared" si="1"/>
        <v>711.509950314605</v>
      </c>
    </row>
    <row r="88" spans="1:10" ht="12">
      <c r="A88">
        <v>1995</v>
      </c>
      <c r="B88">
        <v>2</v>
      </c>
      <c r="C88">
        <v>541</v>
      </c>
      <c r="D88">
        <v>577</v>
      </c>
      <c r="E88" s="66">
        <v>603.548909368355</v>
      </c>
      <c r="F88" s="66">
        <v>638.619053604057</v>
      </c>
      <c r="H88">
        <v>645.234036579046</v>
      </c>
      <c r="I88">
        <v>781.543101273057</v>
      </c>
      <c r="J88">
        <f t="shared" si="1"/>
        <v>692.3513727669241</v>
      </c>
    </row>
    <row r="89" spans="1:10" ht="12">
      <c r="A89">
        <v>1995</v>
      </c>
      <c r="B89">
        <v>3</v>
      </c>
      <c r="C89">
        <v>792</v>
      </c>
      <c r="D89">
        <v>1008</v>
      </c>
      <c r="E89" s="66">
        <v>659.888322743721</v>
      </c>
      <c r="F89" s="66">
        <v>638.105263871853</v>
      </c>
      <c r="H89">
        <v>820.898287087886</v>
      </c>
      <c r="I89">
        <v>796.968477653814</v>
      </c>
      <c r="J89">
        <f t="shared" si="1"/>
        <v>683.4874082725956</v>
      </c>
    </row>
    <row r="90" spans="1:10" ht="12">
      <c r="A90">
        <v>1995</v>
      </c>
      <c r="B90">
        <v>4</v>
      </c>
      <c r="C90">
        <v>704</v>
      </c>
      <c r="D90">
        <v>797</v>
      </c>
      <c r="E90" s="66">
        <v>605.031590624005</v>
      </c>
      <c r="F90" s="66">
        <v>651.520614422251</v>
      </c>
      <c r="H90">
        <v>732.513811988736</v>
      </c>
      <c r="I90">
        <v>818.976815846606</v>
      </c>
      <c r="J90">
        <f t="shared" si="1"/>
        <v>641.5772087697694</v>
      </c>
    </row>
    <row r="91" spans="1:10" ht="12">
      <c r="A91">
        <v>1995</v>
      </c>
      <c r="B91">
        <v>5</v>
      </c>
      <c r="C91">
        <v>803</v>
      </c>
      <c r="D91">
        <v>895</v>
      </c>
      <c r="E91" s="66">
        <v>710.606870070498</v>
      </c>
      <c r="F91" s="66">
        <v>677.177228989603</v>
      </c>
      <c r="H91">
        <v>850.860590472705</v>
      </c>
      <c r="I91">
        <v>847.101280724076</v>
      </c>
      <c r="J91">
        <f t="shared" si="1"/>
        <v>648.7374240474024</v>
      </c>
    </row>
    <row r="92" spans="1:10" ht="12">
      <c r="A92">
        <v>1995</v>
      </c>
      <c r="B92">
        <v>6</v>
      </c>
      <c r="C92">
        <v>784</v>
      </c>
      <c r="D92">
        <v>953</v>
      </c>
      <c r="E92" s="66">
        <v>675.857916705378</v>
      </c>
      <c r="F92" s="66">
        <v>711.786160108807</v>
      </c>
      <c r="H92">
        <v>856.013304098037</v>
      </c>
      <c r="I92">
        <v>878.887732394072</v>
      </c>
      <c r="J92">
        <f t="shared" si="1"/>
        <v>650.9867219023914</v>
      </c>
    </row>
    <row r="93" spans="1:10" ht="12">
      <c r="A93">
        <v>1995</v>
      </c>
      <c r="B93">
        <v>7</v>
      </c>
      <c r="C93">
        <v>760</v>
      </c>
      <c r="D93">
        <v>1087</v>
      </c>
      <c r="E93" s="66">
        <v>767.862783631832</v>
      </c>
      <c r="F93" s="66">
        <v>746.379177536873</v>
      </c>
      <c r="H93">
        <v>1016.05236014798</v>
      </c>
      <c r="I93">
        <v>912.440139189194</v>
      </c>
      <c r="J93">
        <f t="shared" si="1"/>
        <v>683.8494967550868</v>
      </c>
    </row>
    <row r="94" spans="1:10" ht="12">
      <c r="A94">
        <v>1995</v>
      </c>
      <c r="B94">
        <v>8</v>
      </c>
      <c r="C94">
        <v>845</v>
      </c>
      <c r="D94">
        <v>1131</v>
      </c>
      <c r="E94" s="66">
        <v>800.0210476313</v>
      </c>
      <c r="F94" s="66">
        <v>773.807976334268</v>
      </c>
      <c r="H94">
        <v>1059.19333073675</v>
      </c>
      <c r="I94">
        <v>947.154321804734</v>
      </c>
      <c r="J94">
        <f t="shared" si="1"/>
        <v>711.8760417326026</v>
      </c>
    </row>
    <row r="95" spans="1:10" ht="12">
      <c r="A95">
        <v>1995</v>
      </c>
      <c r="B95">
        <v>9</v>
      </c>
      <c r="C95">
        <v>771</v>
      </c>
      <c r="D95">
        <v>926</v>
      </c>
      <c r="E95" s="66">
        <v>775.610851424245</v>
      </c>
      <c r="F95" s="66">
        <v>790.210575029897</v>
      </c>
      <c r="H95">
        <v>838.533628978598</v>
      </c>
      <c r="I95">
        <v>982.809138917475</v>
      </c>
      <c r="J95">
        <f t="shared" si="1"/>
        <v>745.9918938926505</v>
      </c>
    </row>
    <row r="96" spans="1:10" ht="12">
      <c r="A96">
        <v>1995</v>
      </c>
      <c r="B96">
        <v>10</v>
      </c>
      <c r="C96">
        <v>803</v>
      </c>
      <c r="D96">
        <v>1153</v>
      </c>
      <c r="E96" s="66">
        <v>812.952858189989</v>
      </c>
      <c r="F96" s="66">
        <v>794.866254673419</v>
      </c>
      <c r="H96">
        <v>1180.97806724092</v>
      </c>
      <c r="I96">
        <v>1019.13601804328</v>
      </c>
      <c r="J96">
        <f t="shared" si="1"/>
        <v>766.4610915165488</v>
      </c>
    </row>
    <row r="97" spans="1:10" ht="12">
      <c r="A97">
        <v>1995</v>
      </c>
      <c r="B97">
        <v>11</v>
      </c>
      <c r="C97">
        <v>671</v>
      </c>
      <c r="D97">
        <v>832</v>
      </c>
      <c r="E97" s="66">
        <v>812.414217560557</v>
      </c>
      <c r="F97" s="66">
        <v>790.488926901461</v>
      </c>
      <c r="H97">
        <v>963.577109266318</v>
      </c>
      <c r="I97">
        <v>1056.87798388491</v>
      </c>
      <c r="J97">
        <f t="shared" si="1"/>
        <v>793.7723516875847</v>
      </c>
    </row>
    <row r="98" spans="1:10" ht="12">
      <c r="A98">
        <v>1995</v>
      </c>
      <c r="B98">
        <v>12</v>
      </c>
      <c r="C98">
        <v>558</v>
      </c>
      <c r="D98">
        <v>890</v>
      </c>
      <c r="E98" s="66">
        <v>704.573302912104</v>
      </c>
      <c r="F98" s="66">
        <v>788.409539020307</v>
      </c>
      <c r="H98">
        <v>1092.2481166629</v>
      </c>
      <c r="I98">
        <v>1095.91217348429</v>
      </c>
      <c r="J98">
        <f t="shared" si="1"/>
        <v>781.1144555436391</v>
      </c>
    </row>
    <row r="99" spans="1:10" ht="12">
      <c r="A99">
        <v>1996</v>
      </c>
      <c r="B99">
        <v>1</v>
      </c>
      <c r="C99">
        <v>672</v>
      </c>
      <c r="D99">
        <v>764</v>
      </c>
      <c r="E99" s="66">
        <v>829.050827525981</v>
      </c>
      <c r="F99" s="66">
        <v>797.198853979717</v>
      </c>
      <c r="H99">
        <v>1022.88428681757</v>
      </c>
      <c r="I99">
        <v>1135.4804808009</v>
      </c>
      <c r="J99">
        <f t="shared" si="1"/>
        <v>786.9204115225751</v>
      </c>
    </row>
    <row r="100" spans="1:10" ht="12">
      <c r="A100">
        <v>1996</v>
      </c>
      <c r="B100">
        <v>2</v>
      </c>
      <c r="C100">
        <v>690</v>
      </c>
      <c r="D100">
        <v>1052</v>
      </c>
      <c r="E100" s="66">
        <v>776.81269578516</v>
      </c>
      <c r="F100" s="66">
        <v>818.421749399811</v>
      </c>
      <c r="H100">
        <v>1182.85785050459</v>
      </c>
      <c r="I100">
        <v>1174.1407232882</v>
      </c>
      <c r="J100">
        <f t="shared" si="1"/>
        <v>787.1607803947581</v>
      </c>
    </row>
    <row r="101" spans="1:10" ht="12">
      <c r="A101">
        <v>1996</v>
      </c>
      <c r="B101">
        <v>3</v>
      </c>
      <c r="C101">
        <v>882</v>
      </c>
      <c r="D101">
        <v>1097</v>
      </c>
      <c r="E101" s="66">
        <v>740.351850402409</v>
      </c>
      <c r="F101" s="66">
        <v>842.973281426483</v>
      </c>
      <c r="H101">
        <v>912.692662432061</v>
      </c>
      <c r="I101">
        <v>1210.43889583552</v>
      </c>
      <c r="J101">
        <f t="shared" si="1"/>
        <v>772.6405788372423</v>
      </c>
    </row>
    <row r="102" spans="1:10" ht="12">
      <c r="A102">
        <v>1996</v>
      </c>
      <c r="B102">
        <v>4</v>
      </c>
      <c r="C102">
        <v>1044</v>
      </c>
      <c r="D102">
        <v>1354</v>
      </c>
      <c r="E102" s="66">
        <v>891.87873722286</v>
      </c>
      <c r="F102" s="66">
        <v>860.618110191106</v>
      </c>
      <c r="H102">
        <v>1251.99111528506</v>
      </c>
      <c r="I102">
        <v>1241.42440767002</v>
      </c>
      <c r="J102">
        <f t="shared" si="1"/>
        <v>788.5334827697028</v>
      </c>
    </row>
    <row r="103" spans="1:10" ht="12">
      <c r="A103">
        <v>1996</v>
      </c>
      <c r="B103">
        <v>5</v>
      </c>
      <c r="C103">
        <v>1083</v>
      </c>
      <c r="D103">
        <v>1571</v>
      </c>
      <c r="E103" s="66">
        <v>950.254476352859</v>
      </c>
      <c r="F103" s="66">
        <v>862.744287281375</v>
      </c>
      <c r="H103">
        <v>1499.0125463517</v>
      </c>
      <c r="I103">
        <v>1264.91155743419</v>
      </c>
      <c r="J103">
        <f t="shared" si="1"/>
        <v>837.6697174578537</v>
      </c>
    </row>
    <row r="104" spans="1:10" ht="12">
      <c r="A104">
        <v>1996</v>
      </c>
      <c r="B104">
        <v>6</v>
      </c>
      <c r="C104">
        <v>1252</v>
      </c>
      <c r="D104">
        <v>1979</v>
      </c>
      <c r="E104" s="66">
        <v>1080.19212409243</v>
      </c>
      <c r="F104" s="66">
        <v>844.2916679995</v>
      </c>
      <c r="H104">
        <v>1772.31451028656</v>
      </c>
      <c r="I104">
        <v>1279.13114468614</v>
      </c>
      <c r="J104">
        <f t="shared" si="1"/>
        <v>887.8979767711437</v>
      </c>
    </row>
    <row r="105" spans="1:10" ht="12">
      <c r="A105">
        <v>1996</v>
      </c>
      <c r="B105">
        <v>7</v>
      </c>
      <c r="C105">
        <v>750</v>
      </c>
      <c r="D105">
        <v>1440</v>
      </c>
      <c r="E105" s="66">
        <v>755.858709759658</v>
      </c>
      <c r="F105" s="66">
        <v>810.088766054969</v>
      </c>
      <c r="H105">
        <v>1316.86449060802</v>
      </c>
      <c r="I105">
        <v>1283.0982475115</v>
      </c>
      <c r="J105">
        <f t="shared" si="1"/>
        <v>883.7071795660434</v>
      </c>
    </row>
    <row r="106" spans="1:10" ht="12">
      <c r="A106">
        <v>1996</v>
      </c>
      <c r="B106">
        <v>8</v>
      </c>
      <c r="C106">
        <v>810</v>
      </c>
      <c r="D106">
        <v>1081</v>
      </c>
      <c r="E106" s="66">
        <v>765.885276049685</v>
      </c>
      <c r="F106" s="66">
        <v>773.883253844402</v>
      </c>
      <c r="H106">
        <v>1030.13616988618</v>
      </c>
      <c r="I106">
        <v>1276.15466802466</v>
      </c>
      <c r="J106">
        <f t="shared" si="1"/>
        <v>888.8138646954983</v>
      </c>
    </row>
    <row r="107" spans="1:10" ht="12">
      <c r="A107">
        <v>1996</v>
      </c>
      <c r="B107">
        <v>9</v>
      </c>
      <c r="C107">
        <v>741</v>
      </c>
      <c r="D107">
        <v>1857</v>
      </c>
      <c r="E107" s="66">
        <v>750.91595441525</v>
      </c>
      <c r="F107" s="66">
        <v>747.152441276148</v>
      </c>
      <c r="H107">
        <v>1652.54716252729</v>
      </c>
      <c r="I107">
        <v>1260.09294862374</v>
      </c>
      <c r="J107">
        <f t="shared" si="1"/>
        <v>860.6213081339763</v>
      </c>
    </row>
    <row r="108" spans="1:10" ht="12">
      <c r="A108">
        <v>1996</v>
      </c>
      <c r="B108">
        <v>10</v>
      </c>
      <c r="C108">
        <v>704</v>
      </c>
      <c r="D108">
        <v>962</v>
      </c>
      <c r="E108" s="66">
        <v>715.703594871708</v>
      </c>
      <c r="F108" s="66">
        <v>736.852046109653</v>
      </c>
      <c r="H108">
        <v>985.466067846983</v>
      </c>
      <c r="I108">
        <v>1236.85963736258</v>
      </c>
      <c r="J108">
        <f t="shared" si="1"/>
        <v>813.7111318377463</v>
      </c>
    </row>
    <row r="109" spans="1:10" ht="12">
      <c r="A109">
        <v>1996</v>
      </c>
      <c r="B109">
        <v>11</v>
      </c>
      <c r="C109">
        <v>593</v>
      </c>
      <c r="D109">
        <v>1020</v>
      </c>
      <c r="E109" s="66">
        <v>722.863184142742</v>
      </c>
      <c r="F109" s="66">
        <v>742.728413311667</v>
      </c>
      <c r="H109">
        <v>1188.34134329584</v>
      </c>
      <c r="I109">
        <v>1208.84382567604</v>
      </c>
      <c r="J109">
        <f t="shared" si="1"/>
        <v>742.2453438478085</v>
      </c>
    </row>
    <row r="110" spans="1:10" ht="12">
      <c r="A110">
        <v>1996</v>
      </c>
      <c r="B110">
        <v>12</v>
      </c>
      <c r="C110">
        <v>809</v>
      </c>
      <c r="D110">
        <v>1241</v>
      </c>
      <c r="E110" s="66">
        <v>1023.43040114072</v>
      </c>
      <c r="F110" s="66">
        <v>754.390874754735</v>
      </c>
      <c r="H110">
        <v>1543.19683799541</v>
      </c>
      <c r="I110">
        <v>1181.68466435431</v>
      </c>
      <c r="J110">
        <f t="shared" si="1"/>
        <v>795.7596821240211</v>
      </c>
    </row>
    <row r="111" spans="1:10" ht="12">
      <c r="A111">
        <v>1997</v>
      </c>
      <c r="B111">
        <v>1</v>
      </c>
      <c r="C111">
        <v>649</v>
      </c>
      <c r="D111">
        <v>862</v>
      </c>
      <c r="E111" s="66">
        <v>801.464933417598</v>
      </c>
      <c r="F111" s="66">
        <v>762.480399048067</v>
      </c>
      <c r="H111">
        <v>1140.85457126508</v>
      </c>
      <c r="I111">
        <v>1158.57487638552</v>
      </c>
      <c r="J111">
        <f t="shared" si="1"/>
        <v>802.8756135976035</v>
      </c>
    </row>
    <row r="112" spans="1:10" ht="12">
      <c r="A112">
        <v>1997</v>
      </c>
      <c r="B112">
        <v>2</v>
      </c>
      <c r="C112">
        <v>676</v>
      </c>
      <c r="D112">
        <v>1017</v>
      </c>
      <c r="E112" s="66">
        <v>751.020946474571</v>
      </c>
      <c r="F112" s="66">
        <v>765.912609495375</v>
      </c>
      <c r="H112">
        <v>1107.62663608967</v>
      </c>
      <c r="I112">
        <v>1141.14879303647</v>
      </c>
      <c r="J112">
        <f t="shared" si="1"/>
        <v>802.8966120094677</v>
      </c>
    </row>
    <row r="113" spans="1:10" ht="12">
      <c r="A113">
        <v>1997</v>
      </c>
      <c r="B113">
        <v>3</v>
      </c>
      <c r="C113">
        <v>882</v>
      </c>
      <c r="D113">
        <v>1374</v>
      </c>
      <c r="E113" s="66">
        <v>742.505185522698</v>
      </c>
      <c r="F113" s="66">
        <v>764.15333291824</v>
      </c>
      <c r="H113">
        <v>1178.25449436491</v>
      </c>
      <c r="I113">
        <v>1129.32488625748</v>
      </c>
      <c r="J113">
        <f t="shared" si="1"/>
        <v>808.2569301396659</v>
      </c>
    </row>
    <row r="114" spans="1:10" ht="12">
      <c r="A114">
        <v>1997</v>
      </c>
      <c r="B114">
        <v>4</v>
      </c>
      <c r="C114">
        <v>948</v>
      </c>
      <c r="D114">
        <v>1243</v>
      </c>
      <c r="E114" s="66">
        <v>806.685127377898</v>
      </c>
      <c r="F114" s="66">
        <v>756.475711725619</v>
      </c>
      <c r="H114">
        <v>1131.15220088985</v>
      </c>
      <c r="I114">
        <v>1122.48043975783</v>
      </c>
      <c r="J114">
        <f t="shared" si="1"/>
        <v>825.021318786697</v>
      </c>
    </row>
    <row r="115" spans="1:10" ht="12">
      <c r="A115">
        <v>1997</v>
      </c>
      <c r="B115">
        <v>5</v>
      </c>
      <c r="C115">
        <v>778</v>
      </c>
      <c r="D115">
        <v>1056</v>
      </c>
      <c r="E115" s="66">
        <v>677.205595964837</v>
      </c>
      <c r="F115" s="66">
        <v>749.419699783362</v>
      </c>
      <c r="H115">
        <v>1006.48217177557</v>
      </c>
      <c r="I115">
        <v>1119.07838451583</v>
      </c>
      <c r="J115">
        <f t="shared" si="1"/>
        <v>755.7763577515204</v>
      </c>
    </row>
    <row r="116" spans="1:10" ht="12">
      <c r="A116">
        <v>1997</v>
      </c>
      <c r="B116">
        <v>6</v>
      </c>
      <c r="C116">
        <v>885</v>
      </c>
      <c r="D116">
        <v>1198</v>
      </c>
      <c r="E116" s="66">
        <v>764.28817137339</v>
      </c>
      <c r="F116" s="66">
        <v>746.265139677122</v>
      </c>
      <c r="H116">
        <v>1064.18642739769</v>
      </c>
      <c r="I116">
        <v>1118.51787414468</v>
      </c>
      <c r="J116">
        <f t="shared" si="1"/>
        <v>748.3410053426788</v>
      </c>
    </row>
    <row r="117" spans="1:10" ht="12">
      <c r="A117">
        <v>1997</v>
      </c>
      <c r="B117">
        <v>7</v>
      </c>
      <c r="C117">
        <v>967</v>
      </c>
      <c r="D117">
        <v>1292</v>
      </c>
      <c r="E117" s="66">
        <v>972.005806364067</v>
      </c>
      <c r="F117" s="66">
        <v>748.592841612418</v>
      </c>
      <c r="H117">
        <v>1181.84443745308</v>
      </c>
      <c r="I117">
        <v>1121.28327277965</v>
      </c>
      <c r="J117">
        <f t="shared" si="1"/>
        <v>792.537977320578</v>
      </c>
    </row>
    <row r="118" spans="1:10" ht="12">
      <c r="A118">
        <v>1997</v>
      </c>
      <c r="B118">
        <v>8</v>
      </c>
      <c r="C118">
        <v>753</v>
      </c>
      <c r="D118">
        <v>1095</v>
      </c>
      <c r="E118" s="66">
        <v>712.491728161577</v>
      </c>
      <c r="F118" s="66">
        <v>754.878436316128</v>
      </c>
      <c r="H118">
        <v>1074.5685785801</v>
      </c>
      <c r="I118">
        <v>1126.51634359293</v>
      </c>
      <c r="J118">
        <f t="shared" si="1"/>
        <v>786.5352858483539</v>
      </c>
    </row>
    <row r="119" spans="1:10" ht="12">
      <c r="A119">
        <v>1997</v>
      </c>
      <c r="B119">
        <v>9</v>
      </c>
      <c r="C119">
        <v>748</v>
      </c>
      <c r="D119">
        <v>1454</v>
      </c>
      <c r="E119" s="66">
        <v>767.621097137533</v>
      </c>
      <c r="F119" s="66">
        <v>764.138626691996</v>
      </c>
      <c r="H119">
        <v>1294.51635651281</v>
      </c>
      <c r="I119">
        <v>1132.85044640392</v>
      </c>
      <c r="J119">
        <f t="shared" si="1"/>
        <v>778.7224798002808</v>
      </c>
    </row>
    <row r="120" spans="1:10" ht="12">
      <c r="A120">
        <v>1997</v>
      </c>
      <c r="B120">
        <v>10</v>
      </c>
      <c r="C120">
        <v>807</v>
      </c>
      <c r="D120">
        <v>1160</v>
      </c>
      <c r="E120" s="66">
        <v>830.999661214258</v>
      </c>
      <c r="F120" s="66">
        <v>776.373985181224</v>
      </c>
      <c r="H120">
        <v>1200.15305792367</v>
      </c>
      <c r="I120">
        <v>1138.12288157375</v>
      </c>
      <c r="J120">
        <f t="shared" si="1"/>
        <v>809.481292850165</v>
      </c>
    </row>
    <row r="121" spans="1:10" ht="12">
      <c r="A121">
        <v>1997</v>
      </c>
      <c r="B121">
        <v>11</v>
      </c>
      <c r="C121">
        <v>587</v>
      </c>
      <c r="D121">
        <v>780</v>
      </c>
      <c r="E121" s="66">
        <v>719.33223095379</v>
      </c>
      <c r="F121" s="66">
        <v>790.457079495517</v>
      </c>
      <c r="H121">
        <v>904.402106151407</v>
      </c>
      <c r="I121">
        <v>1142.62549467203</v>
      </c>
      <c r="J121">
        <f t="shared" si="1"/>
        <v>800.4901047662449</v>
      </c>
    </row>
    <row r="122" spans="1:10" ht="12">
      <c r="A122">
        <v>1997</v>
      </c>
      <c r="B122">
        <v>12</v>
      </c>
      <c r="C122">
        <v>663</v>
      </c>
      <c r="D122">
        <v>902</v>
      </c>
      <c r="E122" s="66">
        <v>839.730057474945</v>
      </c>
      <c r="F122" s="66">
        <v>805.476977686553</v>
      </c>
      <c r="H122">
        <v>1134.29604300176</v>
      </c>
      <c r="I122">
        <v>1145.18536509766</v>
      </c>
      <c r="J122">
        <f t="shared" si="1"/>
        <v>774.0349549884206</v>
      </c>
    </row>
    <row r="123" spans="1:10" ht="12">
      <c r="A123">
        <v>1998</v>
      </c>
      <c r="B123">
        <v>1</v>
      </c>
      <c r="C123">
        <v>655</v>
      </c>
      <c r="D123">
        <v>952</v>
      </c>
      <c r="E123" s="66">
        <v>803.091352057357</v>
      </c>
      <c r="F123" s="66">
        <v>821.29801074144</v>
      </c>
      <c r="H123">
        <v>1218.44924563061</v>
      </c>
      <c r="I123">
        <v>1146.44402928219</v>
      </c>
      <c r="J123">
        <f t="shared" si="1"/>
        <v>792.1548797675766</v>
      </c>
    </row>
    <row r="124" spans="1:10" ht="12">
      <c r="A124">
        <v>1998</v>
      </c>
      <c r="B124">
        <v>2</v>
      </c>
      <c r="C124">
        <v>771</v>
      </c>
      <c r="D124">
        <v>1113</v>
      </c>
      <c r="E124" s="66">
        <v>837.04507504649</v>
      </c>
      <c r="F124" s="66">
        <v>831.90193779141</v>
      </c>
      <c r="H124">
        <v>1176.01166428851</v>
      </c>
      <c r="I124">
        <v>1148.49959657459</v>
      </c>
      <c r="J124">
        <f t="shared" si="1"/>
        <v>806.039675349368</v>
      </c>
    </row>
    <row r="125" spans="1:10" ht="12">
      <c r="A125">
        <v>1998</v>
      </c>
      <c r="B125">
        <v>3</v>
      </c>
      <c r="C125">
        <v>1010</v>
      </c>
      <c r="D125">
        <v>1333</v>
      </c>
      <c r="E125" s="66">
        <v>847.106936537866</v>
      </c>
      <c r="F125" s="66">
        <v>837.231534027276</v>
      </c>
      <c r="H125">
        <v>1172.66927819569</v>
      </c>
      <c r="I125">
        <v>1151.7990935356</v>
      </c>
      <c r="J125">
        <f t="shared" si="1"/>
        <v>809.2611304140895</v>
      </c>
    </row>
    <row r="126" spans="1:10" ht="12">
      <c r="A126">
        <v>1998</v>
      </c>
      <c r="B126">
        <v>4</v>
      </c>
      <c r="C126">
        <v>1016</v>
      </c>
      <c r="D126">
        <v>1276</v>
      </c>
      <c r="E126" s="66">
        <v>863.067862322357</v>
      </c>
      <c r="F126" s="66">
        <v>843.223512232775</v>
      </c>
      <c r="H126">
        <v>1138.65879826358</v>
      </c>
      <c r="I126">
        <v>1157.46163947759</v>
      </c>
      <c r="J126">
        <f t="shared" si="1"/>
        <v>838.0082566878029</v>
      </c>
    </row>
    <row r="127" spans="1:10" ht="12">
      <c r="A127">
        <v>1998</v>
      </c>
      <c r="B127">
        <v>5</v>
      </c>
      <c r="C127">
        <v>969</v>
      </c>
      <c r="D127">
        <v>1156</v>
      </c>
      <c r="E127" s="66">
        <v>849.400952403696</v>
      </c>
      <c r="F127" s="66">
        <v>850.449931010705</v>
      </c>
      <c r="H127">
        <v>1093.58118709357</v>
      </c>
      <c r="I127">
        <v>1166.41466714096</v>
      </c>
      <c r="J127">
        <f t="shared" si="1"/>
        <v>839.9424356735532</v>
      </c>
    </row>
    <row r="128" spans="1:10" ht="12">
      <c r="A128">
        <v>1998</v>
      </c>
      <c r="B128">
        <v>6</v>
      </c>
      <c r="C128">
        <v>943</v>
      </c>
      <c r="D128">
        <v>1274</v>
      </c>
      <c r="E128" s="66">
        <v>818.508749958905</v>
      </c>
      <c r="F128" s="66">
        <v>859.74515966066</v>
      </c>
      <c r="H128">
        <v>1115.14304152638</v>
      </c>
      <c r="I128">
        <v>1178.04610609016</v>
      </c>
      <c r="J128">
        <f t="shared" si="1"/>
        <v>843.0259152538629</v>
      </c>
    </row>
    <row r="129" spans="1:10" ht="12">
      <c r="A129">
        <v>1998</v>
      </c>
      <c r="B129">
        <v>7</v>
      </c>
      <c r="C129">
        <v>848</v>
      </c>
      <c r="D129">
        <v>1282</v>
      </c>
      <c r="E129" s="66">
        <v>843.634151875504</v>
      </c>
      <c r="F129" s="66">
        <v>875.69849844497</v>
      </c>
      <c r="H129">
        <v>1191.68110418864</v>
      </c>
      <c r="I129">
        <v>1189.91269692242</v>
      </c>
      <c r="J129">
        <f t="shared" si="1"/>
        <v>844.3437306196656</v>
      </c>
    </row>
    <row r="130" spans="1:10" ht="12">
      <c r="A130">
        <v>1998</v>
      </c>
      <c r="B130">
        <v>8</v>
      </c>
      <c r="C130">
        <v>996</v>
      </c>
      <c r="D130">
        <v>1235</v>
      </c>
      <c r="E130" s="66">
        <v>943.045522895647</v>
      </c>
      <c r="F130" s="66">
        <v>892.822328640969</v>
      </c>
      <c r="H130">
        <v>1231.92155394139</v>
      </c>
      <c r="I130">
        <v>1199.56837239852</v>
      </c>
      <c r="J130">
        <f t="shared" si="1"/>
        <v>863.5314478912218</v>
      </c>
    </row>
    <row r="131" spans="1:10" ht="12">
      <c r="A131">
        <v>1998</v>
      </c>
      <c r="B131">
        <v>9</v>
      </c>
      <c r="C131">
        <v>907</v>
      </c>
      <c r="D131">
        <v>1436</v>
      </c>
      <c r="E131" s="66">
        <v>947.852418804917</v>
      </c>
      <c r="F131" s="66">
        <v>908.956214230912</v>
      </c>
      <c r="H131">
        <v>1321.54453958478</v>
      </c>
      <c r="I131">
        <v>1205.50095372921</v>
      </c>
      <c r="J131">
        <f t="shared" si="1"/>
        <v>880.4883591877339</v>
      </c>
    </row>
    <row r="132" spans="1:10" ht="12">
      <c r="A132">
        <v>1998</v>
      </c>
      <c r="B132">
        <v>10</v>
      </c>
      <c r="C132">
        <v>826</v>
      </c>
      <c r="D132">
        <v>1068</v>
      </c>
      <c r="E132" s="66">
        <v>859.292500613836</v>
      </c>
      <c r="F132" s="66">
        <v>920.96606024958</v>
      </c>
      <c r="H132">
        <v>1111.69571498627</v>
      </c>
      <c r="I132">
        <v>1206.20360308407</v>
      </c>
      <c r="J132">
        <f t="shared" si="1"/>
        <v>882.4666688297617</v>
      </c>
    </row>
    <row r="133" spans="1:10" ht="12">
      <c r="A133">
        <v>1998</v>
      </c>
      <c r="B133">
        <v>11</v>
      </c>
      <c r="C133">
        <v>766</v>
      </c>
      <c r="D133">
        <v>1111</v>
      </c>
      <c r="E133" s="66">
        <v>939.672153967555</v>
      </c>
      <c r="F133" s="66">
        <v>924.345531111198</v>
      </c>
      <c r="H133">
        <v>1292.79379727807</v>
      </c>
      <c r="I133">
        <v>1201.25653583026</v>
      </c>
      <c r="J133">
        <f t="shared" si="1"/>
        <v>906.6993496314917</v>
      </c>
    </row>
    <row r="134" spans="1:10" ht="12">
      <c r="A134">
        <v>1998</v>
      </c>
      <c r="B134">
        <v>12</v>
      </c>
      <c r="C134">
        <v>753</v>
      </c>
      <c r="D134">
        <v>926</v>
      </c>
      <c r="E134" s="66">
        <v>956.720871912599</v>
      </c>
      <c r="F134" s="66">
        <v>918.066235005123</v>
      </c>
      <c r="H134">
        <v>1180.3871507127</v>
      </c>
      <c r="I134">
        <v>1189.51744755375</v>
      </c>
      <c r="J134">
        <f t="shared" si="1"/>
        <v>929.3166936389107</v>
      </c>
    </row>
    <row r="135" spans="1:10" ht="12">
      <c r="A135">
        <v>1999</v>
      </c>
      <c r="B135">
        <v>1</v>
      </c>
      <c r="C135">
        <v>655</v>
      </c>
      <c r="D135">
        <v>906</v>
      </c>
      <c r="E135" s="66">
        <v>798.277678470568</v>
      </c>
      <c r="F135" s="66">
        <v>905.4062285669</v>
      </c>
      <c r="H135">
        <v>1102.90745644283</v>
      </c>
      <c r="I135">
        <v>1170.67012376836</v>
      </c>
      <c r="J135">
        <f t="shared" si="1"/>
        <v>900.3631247538951</v>
      </c>
    </row>
    <row r="136" spans="1:10" ht="12">
      <c r="A136">
        <v>1999</v>
      </c>
      <c r="B136">
        <v>2</v>
      </c>
      <c r="C136">
        <v>899</v>
      </c>
      <c r="D136">
        <v>1244</v>
      </c>
      <c r="E136" s="66">
        <v>949.972865497129</v>
      </c>
      <c r="F136" s="66">
        <v>895.039487375097</v>
      </c>
      <c r="H136">
        <v>1281.88968250038</v>
      </c>
      <c r="I136">
        <v>1146.26735194766</v>
      </c>
      <c r="J136">
        <f t="shared" si="1"/>
        <v>900.7872140923373</v>
      </c>
    </row>
    <row r="137" spans="1:10" ht="12">
      <c r="A137">
        <v>1999</v>
      </c>
      <c r="B137">
        <v>3</v>
      </c>
      <c r="C137">
        <v>1061</v>
      </c>
      <c r="D137">
        <v>1169</v>
      </c>
      <c r="E137" s="66">
        <v>879.852735566357</v>
      </c>
      <c r="F137" s="66">
        <v>890.028909624223</v>
      </c>
      <c r="H137">
        <v>1045.18767323666</v>
      </c>
      <c r="I137">
        <v>1118.64880271182</v>
      </c>
      <c r="J137">
        <f aca="true" t="shared" si="2" ref="J137:J200">AVERAGE(E133:E137)</f>
        <v>904.8992610828416</v>
      </c>
    </row>
    <row r="138" spans="1:10" ht="12">
      <c r="A138">
        <v>1999</v>
      </c>
      <c r="B138">
        <v>4</v>
      </c>
      <c r="C138">
        <v>977</v>
      </c>
      <c r="D138">
        <v>1214</v>
      </c>
      <c r="E138" s="66">
        <v>829.485363604115</v>
      </c>
      <c r="F138" s="66">
        <v>889.673793006212</v>
      </c>
      <c r="H138">
        <v>1053.95721462499</v>
      </c>
      <c r="I138">
        <v>1090.56642874621</v>
      </c>
      <c r="J138">
        <f t="shared" si="2"/>
        <v>882.8619030101536</v>
      </c>
    </row>
    <row r="139" spans="1:10" ht="12">
      <c r="A139">
        <v>1999</v>
      </c>
      <c r="B139">
        <v>5</v>
      </c>
      <c r="C139">
        <v>1015</v>
      </c>
      <c r="D139">
        <v>1140</v>
      </c>
      <c r="E139" s="66">
        <v>901.784477603837</v>
      </c>
      <c r="F139" s="66">
        <v>893.290454090608</v>
      </c>
      <c r="H139">
        <v>1062.27711871902</v>
      </c>
      <c r="I139">
        <v>1063.98292940128</v>
      </c>
      <c r="J139">
        <f t="shared" si="2"/>
        <v>871.8746241484012</v>
      </c>
    </row>
    <row r="140" spans="1:10" ht="12">
      <c r="A140">
        <v>1999</v>
      </c>
      <c r="B140">
        <v>6</v>
      </c>
      <c r="C140">
        <v>1044</v>
      </c>
      <c r="D140">
        <v>1243</v>
      </c>
      <c r="E140" s="66">
        <v>912.68232184884</v>
      </c>
      <c r="F140" s="66">
        <v>902.46447373414</v>
      </c>
      <c r="H140">
        <v>1074.15508179625</v>
      </c>
      <c r="I140">
        <v>1040.79856526596</v>
      </c>
      <c r="J140">
        <f t="shared" si="2"/>
        <v>894.7555528240557</v>
      </c>
    </row>
    <row r="141" spans="1:10" ht="12">
      <c r="A141">
        <v>1999</v>
      </c>
      <c r="B141">
        <v>7</v>
      </c>
      <c r="C141">
        <v>975</v>
      </c>
      <c r="D141">
        <v>1062</v>
      </c>
      <c r="E141" s="66">
        <v>967.055782249512</v>
      </c>
      <c r="F141" s="66">
        <v>911.138682701334</v>
      </c>
      <c r="H141">
        <v>1023.95657573527</v>
      </c>
      <c r="I141">
        <v>1021.36237929404</v>
      </c>
      <c r="J141">
        <f t="shared" si="2"/>
        <v>898.1721361745322</v>
      </c>
    </row>
    <row r="142" spans="1:10" ht="12">
      <c r="A142">
        <v>1999</v>
      </c>
      <c r="B142">
        <v>8</v>
      </c>
      <c r="C142">
        <v>908</v>
      </c>
      <c r="D142">
        <v>935</v>
      </c>
      <c r="E142" s="66">
        <v>858.71029440333</v>
      </c>
      <c r="F142" s="66">
        <v>911.769182065425</v>
      </c>
      <c r="H142">
        <v>937.442660123038</v>
      </c>
      <c r="I142">
        <v>1005.39674147743</v>
      </c>
      <c r="J142">
        <f t="shared" si="2"/>
        <v>893.943647941927</v>
      </c>
    </row>
    <row r="143" spans="1:10" ht="12">
      <c r="A143">
        <v>1999</v>
      </c>
      <c r="B143">
        <v>9</v>
      </c>
      <c r="C143">
        <v>845</v>
      </c>
      <c r="D143">
        <v>966</v>
      </c>
      <c r="E143" s="66">
        <v>898.202647150989</v>
      </c>
      <c r="F143" s="66">
        <v>900.015237461595</v>
      </c>
      <c r="H143">
        <v>933.816320908605</v>
      </c>
      <c r="I143">
        <v>991.955104784587</v>
      </c>
      <c r="J143">
        <f t="shared" si="2"/>
        <v>907.6871046513018</v>
      </c>
    </row>
    <row r="144" spans="1:10" ht="12">
      <c r="A144">
        <v>1999</v>
      </c>
      <c r="B144">
        <v>10</v>
      </c>
      <c r="C144">
        <v>1054</v>
      </c>
      <c r="D144">
        <v>1409</v>
      </c>
      <c r="E144" s="66">
        <v>1104.97227533771</v>
      </c>
      <c r="F144" s="66">
        <v>874.455834132969</v>
      </c>
      <c r="H144">
        <v>1475.24369547468</v>
      </c>
      <c r="I144">
        <v>980.652256400185</v>
      </c>
      <c r="J144">
        <f t="shared" si="2"/>
        <v>948.3246641980762</v>
      </c>
    </row>
    <row r="145" spans="1:10" ht="12">
      <c r="A145">
        <v>1999</v>
      </c>
      <c r="B145">
        <v>11</v>
      </c>
      <c r="C145">
        <v>751</v>
      </c>
      <c r="D145">
        <v>975</v>
      </c>
      <c r="E145" s="66">
        <v>917.838740969755</v>
      </c>
      <c r="F145" s="66">
        <v>840.413127795114</v>
      </c>
      <c r="H145">
        <v>1119.80701023436</v>
      </c>
      <c r="I145">
        <v>970.348260594119</v>
      </c>
      <c r="J145">
        <f t="shared" si="2"/>
        <v>949.3559480222591</v>
      </c>
    </row>
    <row r="146" spans="1:10" ht="12">
      <c r="A146">
        <v>1999</v>
      </c>
      <c r="B146">
        <v>12</v>
      </c>
      <c r="C146">
        <v>594</v>
      </c>
      <c r="D146">
        <v>685</v>
      </c>
      <c r="E146" s="66">
        <v>759.036617620004</v>
      </c>
      <c r="F146" s="66">
        <v>805.092253672405</v>
      </c>
      <c r="H146">
        <v>879.500884171035</v>
      </c>
      <c r="I146">
        <v>959.385836358958</v>
      </c>
      <c r="J146">
        <f t="shared" si="2"/>
        <v>907.7521150963576</v>
      </c>
    </row>
    <row r="147" spans="1:10" ht="12">
      <c r="A147">
        <v>2000</v>
      </c>
      <c r="B147">
        <v>1</v>
      </c>
      <c r="C147">
        <v>595</v>
      </c>
      <c r="D147">
        <v>675</v>
      </c>
      <c r="E147" s="66">
        <v>711.544576933882</v>
      </c>
      <c r="F147" s="66">
        <v>775.46880914614</v>
      </c>
      <c r="H147">
        <v>784.530059215171</v>
      </c>
      <c r="I147">
        <v>947.357570423083</v>
      </c>
      <c r="J147">
        <f t="shared" si="2"/>
        <v>878.3189716024681</v>
      </c>
    </row>
    <row r="148" spans="1:10" ht="12">
      <c r="A148">
        <v>2000</v>
      </c>
      <c r="B148">
        <v>2</v>
      </c>
      <c r="C148">
        <v>738</v>
      </c>
      <c r="D148">
        <v>1106</v>
      </c>
      <c r="E148" s="66">
        <v>765.783995790569</v>
      </c>
      <c r="F148" s="66">
        <v>755.364013043488</v>
      </c>
      <c r="H148">
        <v>1140.71388724298</v>
      </c>
      <c r="I148">
        <v>933.981189294263</v>
      </c>
      <c r="J148">
        <f t="shared" si="2"/>
        <v>851.8352413303841</v>
      </c>
    </row>
    <row r="149" spans="1:10" ht="12">
      <c r="A149">
        <v>2000</v>
      </c>
      <c r="B149">
        <v>3</v>
      </c>
      <c r="C149">
        <v>927</v>
      </c>
      <c r="D149">
        <v>992</v>
      </c>
      <c r="E149" s="66">
        <v>760.357353099532</v>
      </c>
      <c r="F149" s="66">
        <v>748.298089303904</v>
      </c>
      <c r="H149">
        <v>894.070130850898</v>
      </c>
      <c r="I149">
        <v>920.573030539402</v>
      </c>
      <c r="J149">
        <f t="shared" si="2"/>
        <v>782.9122568827485</v>
      </c>
    </row>
    <row r="150" spans="1:10" ht="12">
      <c r="A150">
        <v>2000</v>
      </c>
      <c r="B150">
        <v>4</v>
      </c>
      <c r="C150">
        <v>846</v>
      </c>
      <c r="D150">
        <v>1239</v>
      </c>
      <c r="E150" s="66">
        <v>719.053818008125</v>
      </c>
      <c r="F150" s="66">
        <v>753.360980907662</v>
      </c>
      <c r="H150">
        <v>1065.41431195857</v>
      </c>
      <c r="I150">
        <v>908.883781959822</v>
      </c>
      <c r="J150">
        <f t="shared" si="2"/>
        <v>743.1552722904223</v>
      </c>
    </row>
    <row r="151" spans="1:10" ht="12">
      <c r="A151">
        <v>2000</v>
      </c>
      <c r="B151">
        <v>5</v>
      </c>
      <c r="C151">
        <v>870</v>
      </c>
      <c r="D151">
        <v>902</v>
      </c>
      <c r="E151" s="66">
        <v>789.728434833267</v>
      </c>
      <c r="F151" s="66">
        <v>761.905257317647</v>
      </c>
      <c r="H151">
        <v>823.383975394294</v>
      </c>
      <c r="I151">
        <v>900.269932417792</v>
      </c>
      <c r="J151">
        <f t="shared" si="2"/>
        <v>749.2936357330749</v>
      </c>
    </row>
    <row r="152" spans="1:10" ht="12">
      <c r="A152">
        <v>2000</v>
      </c>
      <c r="B152">
        <v>6</v>
      </c>
      <c r="C152">
        <v>898</v>
      </c>
      <c r="D152">
        <v>1064</v>
      </c>
      <c r="E152" s="66">
        <v>794.544050231583</v>
      </c>
      <c r="F152" s="66">
        <v>766.877035881479</v>
      </c>
      <c r="H152">
        <v>908.774183445396</v>
      </c>
      <c r="I152">
        <v>895.238653049439</v>
      </c>
      <c r="J152">
        <f t="shared" si="2"/>
        <v>765.8935303926152</v>
      </c>
    </row>
    <row r="153" spans="1:10" ht="12">
      <c r="A153">
        <v>2000</v>
      </c>
      <c r="B153">
        <v>7</v>
      </c>
      <c r="C153">
        <v>752</v>
      </c>
      <c r="D153">
        <v>863</v>
      </c>
      <c r="E153" s="66">
        <v>735.741998676767</v>
      </c>
      <c r="F153" s="66">
        <v>765.022819783584</v>
      </c>
      <c r="H153">
        <v>844.602051733583</v>
      </c>
      <c r="I153">
        <v>894.622149608813</v>
      </c>
      <c r="J153">
        <f t="shared" si="2"/>
        <v>759.8851309698548</v>
      </c>
    </row>
    <row r="154" spans="1:10" ht="12">
      <c r="A154">
        <v>2000</v>
      </c>
      <c r="B154">
        <v>8</v>
      </c>
      <c r="C154">
        <v>856</v>
      </c>
      <c r="D154">
        <v>943</v>
      </c>
      <c r="E154" s="66">
        <v>811.116111050965</v>
      </c>
      <c r="F154" s="66">
        <v>764.409698677575</v>
      </c>
      <c r="H154">
        <v>931.030188291168</v>
      </c>
      <c r="I154">
        <v>899.984840634898</v>
      </c>
      <c r="J154">
        <f t="shared" si="2"/>
        <v>770.0368825601414</v>
      </c>
    </row>
    <row r="155" spans="1:10" ht="12">
      <c r="A155">
        <v>2000</v>
      </c>
      <c r="B155">
        <v>9</v>
      </c>
      <c r="C155">
        <v>669</v>
      </c>
      <c r="D155">
        <v>724</v>
      </c>
      <c r="E155" s="66">
        <v>718.978368469454</v>
      </c>
      <c r="F155" s="66">
        <v>769.078552827593</v>
      </c>
      <c r="H155">
        <v>744.842721665935</v>
      </c>
      <c r="I155">
        <v>911.322942180983</v>
      </c>
      <c r="J155">
        <f t="shared" si="2"/>
        <v>770.0217926524072</v>
      </c>
    </row>
    <row r="156" spans="1:10" ht="12">
      <c r="A156">
        <v>2000</v>
      </c>
      <c r="B156">
        <v>10</v>
      </c>
      <c r="C156">
        <v>738</v>
      </c>
      <c r="D156">
        <v>956</v>
      </c>
      <c r="E156" s="66">
        <v>773.658666585273</v>
      </c>
      <c r="F156" s="66">
        <v>780.900678267522</v>
      </c>
      <c r="H156">
        <v>997.563510164752</v>
      </c>
      <c r="I156">
        <v>927.427923282829</v>
      </c>
      <c r="J156">
        <f t="shared" si="2"/>
        <v>766.8078390028084</v>
      </c>
    </row>
    <row r="157" spans="1:10" ht="12">
      <c r="A157">
        <v>2000</v>
      </c>
      <c r="B157">
        <v>11</v>
      </c>
      <c r="C157">
        <v>656</v>
      </c>
      <c r="D157">
        <v>807</v>
      </c>
      <c r="E157" s="66">
        <v>798.667780949364</v>
      </c>
      <c r="F157" s="66">
        <v>801.50738210937</v>
      </c>
      <c r="H157">
        <v>936.515788405752</v>
      </c>
      <c r="I157">
        <v>946.54241080926</v>
      </c>
      <c r="J157">
        <f t="shared" si="2"/>
        <v>767.6325851463646</v>
      </c>
    </row>
    <row r="158" spans="1:10" ht="12">
      <c r="A158">
        <v>2000</v>
      </c>
      <c r="B158">
        <v>12</v>
      </c>
      <c r="C158">
        <v>549</v>
      </c>
      <c r="D158">
        <v>776</v>
      </c>
      <c r="E158" s="66">
        <v>709.65796824517</v>
      </c>
      <c r="F158" s="66">
        <v>827.710331813909</v>
      </c>
      <c r="H158">
        <v>1003.56548462188</v>
      </c>
      <c r="I158">
        <v>966.767691556079</v>
      </c>
      <c r="J158">
        <f t="shared" si="2"/>
        <v>762.4157790600451</v>
      </c>
    </row>
    <row r="159" spans="1:10" ht="12">
      <c r="A159">
        <v>2001</v>
      </c>
      <c r="B159">
        <v>1</v>
      </c>
      <c r="C159">
        <v>773</v>
      </c>
      <c r="D159">
        <v>922</v>
      </c>
      <c r="E159" s="66">
        <v>905.331934549566</v>
      </c>
      <c r="F159" s="66">
        <v>851.561187190383</v>
      </c>
      <c r="H159">
        <v>1041.46354323048</v>
      </c>
      <c r="I159">
        <v>985.767801341395</v>
      </c>
      <c r="J159">
        <f t="shared" si="2"/>
        <v>781.2589437597654</v>
      </c>
    </row>
    <row r="160" spans="1:10" ht="12">
      <c r="A160">
        <v>2001</v>
      </c>
      <c r="B160">
        <v>2</v>
      </c>
      <c r="C160">
        <v>804</v>
      </c>
      <c r="D160">
        <v>843</v>
      </c>
      <c r="E160" s="66">
        <v>826.164180696092</v>
      </c>
      <c r="F160" s="66">
        <v>865.797960955474</v>
      </c>
      <c r="H160">
        <v>866.707147814387</v>
      </c>
      <c r="I160">
        <v>999.479479579521</v>
      </c>
      <c r="J160">
        <f t="shared" si="2"/>
        <v>802.696106205093</v>
      </c>
    </row>
    <row r="161" spans="1:10" ht="12">
      <c r="A161">
        <v>2001</v>
      </c>
      <c r="B161">
        <v>3</v>
      </c>
      <c r="C161">
        <v>1087</v>
      </c>
      <c r="D161">
        <v>1196</v>
      </c>
      <c r="E161" s="66">
        <v>885.572506342508</v>
      </c>
      <c r="F161" s="66">
        <v>867.350567878038</v>
      </c>
      <c r="H161">
        <v>1084.65651360426</v>
      </c>
      <c r="I161">
        <v>1005.38674529226</v>
      </c>
      <c r="J161">
        <f t="shared" si="2"/>
        <v>825.07887415654</v>
      </c>
    </row>
    <row r="162" spans="1:10" ht="12">
      <c r="A162">
        <v>2001</v>
      </c>
      <c r="B162">
        <v>4</v>
      </c>
      <c r="C162">
        <v>1035</v>
      </c>
      <c r="D162">
        <v>1096</v>
      </c>
      <c r="E162" s="66">
        <v>881.016521572163</v>
      </c>
      <c r="F162" s="66">
        <v>856.184295165176</v>
      </c>
      <c r="H162">
        <v>934.6072828871</v>
      </c>
      <c r="I162">
        <v>1003.43664069714</v>
      </c>
      <c r="J162">
        <f t="shared" si="2"/>
        <v>841.5486222810998</v>
      </c>
    </row>
    <row r="163" spans="1:10" ht="12">
      <c r="A163">
        <v>2001</v>
      </c>
      <c r="B163">
        <v>5</v>
      </c>
      <c r="C163">
        <v>898</v>
      </c>
      <c r="D163">
        <v>1264</v>
      </c>
      <c r="E163" s="66">
        <v>825.547368019481</v>
      </c>
      <c r="F163" s="66">
        <v>839.721545962998</v>
      </c>
      <c r="H163">
        <v>1137.070060737</v>
      </c>
      <c r="I163">
        <v>994.212970805931</v>
      </c>
      <c r="J163">
        <f t="shared" si="2"/>
        <v>864.7265022359621</v>
      </c>
    </row>
    <row r="164" spans="1:10" ht="12">
      <c r="A164">
        <v>2001</v>
      </c>
      <c r="B164">
        <v>6</v>
      </c>
      <c r="C164">
        <v>912</v>
      </c>
      <c r="D164">
        <v>1245</v>
      </c>
      <c r="E164" s="66">
        <v>818.039222409114</v>
      </c>
      <c r="F164" s="66">
        <v>820.576637706057</v>
      </c>
      <c r="H164">
        <v>1059.04515194853</v>
      </c>
      <c r="I164">
        <v>979.717975333947</v>
      </c>
      <c r="J164">
        <f t="shared" si="2"/>
        <v>847.2679598078715</v>
      </c>
    </row>
    <row r="165" spans="1:10" ht="12">
      <c r="A165">
        <v>2001</v>
      </c>
      <c r="B165">
        <v>7</v>
      </c>
      <c r="C165">
        <v>804</v>
      </c>
      <c r="D165">
        <v>844</v>
      </c>
      <c r="E165" s="66">
        <v>779.733055393896</v>
      </c>
      <c r="F165" s="66">
        <v>803.030975921277</v>
      </c>
      <c r="H165">
        <v>825.795947484147</v>
      </c>
      <c r="I165">
        <v>962.578991212159</v>
      </c>
      <c r="J165">
        <f t="shared" si="2"/>
        <v>837.9817347474325</v>
      </c>
    </row>
    <row r="166" spans="1:10" ht="12">
      <c r="A166">
        <v>2001</v>
      </c>
      <c r="B166">
        <v>8</v>
      </c>
      <c r="C166">
        <v>1066</v>
      </c>
      <c r="D166">
        <v>1513</v>
      </c>
      <c r="E166" s="66">
        <v>1010.74835122402</v>
      </c>
      <c r="F166" s="66">
        <v>790.342049220188</v>
      </c>
      <c r="H166">
        <v>1471.66182841561</v>
      </c>
      <c r="I166">
        <v>945.782147563376</v>
      </c>
      <c r="J166">
        <f t="shared" si="2"/>
        <v>863.0169037237349</v>
      </c>
    </row>
    <row r="167" spans="1:10" ht="12">
      <c r="A167">
        <v>2001</v>
      </c>
      <c r="B167">
        <v>9</v>
      </c>
      <c r="C167">
        <v>737</v>
      </c>
      <c r="D167">
        <v>835</v>
      </c>
      <c r="E167" s="66">
        <v>792.348336150889</v>
      </c>
      <c r="F167" s="66">
        <v>786.518984820997</v>
      </c>
      <c r="H167">
        <v>890.040228852056</v>
      </c>
      <c r="I167">
        <v>932.052531366438</v>
      </c>
      <c r="J167">
        <f t="shared" si="2"/>
        <v>845.2832666394801</v>
      </c>
    </row>
    <row r="168" spans="1:10" ht="12">
      <c r="A168">
        <v>2001</v>
      </c>
      <c r="B168">
        <v>10</v>
      </c>
      <c r="C168">
        <v>753</v>
      </c>
      <c r="D168">
        <v>790</v>
      </c>
      <c r="E168" s="66">
        <v>796.181671593511</v>
      </c>
      <c r="F168" s="66">
        <v>794.686976333633</v>
      </c>
      <c r="H168">
        <v>829.176322804409</v>
      </c>
      <c r="I168">
        <v>922.93583350204</v>
      </c>
      <c r="J168">
        <f t="shared" si="2"/>
        <v>839.4101273542861</v>
      </c>
    </row>
    <row r="169" spans="1:10" ht="12">
      <c r="A169">
        <v>2001</v>
      </c>
      <c r="B169">
        <v>11</v>
      </c>
      <c r="C169">
        <v>627</v>
      </c>
      <c r="D169">
        <v>704</v>
      </c>
      <c r="E169" s="66">
        <v>759.562390549497</v>
      </c>
      <c r="F169" s="66">
        <v>812.805361961038</v>
      </c>
      <c r="H169">
        <v>835.265933684368</v>
      </c>
      <c r="I169">
        <v>917.768455999031</v>
      </c>
      <c r="J169">
        <f t="shared" si="2"/>
        <v>827.7147609823626</v>
      </c>
    </row>
    <row r="170" spans="1:10" ht="12">
      <c r="A170">
        <v>2001</v>
      </c>
      <c r="B170">
        <v>12</v>
      </c>
      <c r="C170">
        <v>665</v>
      </c>
      <c r="D170">
        <v>715</v>
      </c>
      <c r="E170" s="66">
        <v>858.714922921033</v>
      </c>
      <c r="F170" s="66">
        <v>838.020587535349</v>
      </c>
      <c r="H170">
        <v>915.203540044605</v>
      </c>
      <c r="I170">
        <v>916.2370301302</v>
      </c>
      <c r="J170">
        <f t="shared" si="2"/>
        <v>843.51113448779</v>
      </c>
    </row>
    <row r="171" spans="1:10" ht="12">
      <c r="A171">
        <v>2002</v>
      </c>
      <c r="B171">
        <v>1</v>
      </c>
      <c r="C171">
        <v>755</v>
      </c>
      <c r="D171">
        <v>935</v>
      </c>
      <c r="E171" s="66">
        <v>864.350387188467</v>
      </c>
      <c r="F171" s="66">
        <v>864.475348207003</v>
      </c>
      <c r="H171">
        <v>1039.32817694983</v>
      </c>
      <c r="I171">
        <v>917.94984885737</v>
      </c>
      <c r="J171">
        <f t="shared" si="2"/>
        <v>814.2315416806794</v>
      </c>
    </row>
    <row r="172" spans="1:10" ht="12">
      <c r="A172">
        <v>2002</v>
      </c>
      <c r="B172">
        <v>2</v>
      </c>
      <c r="C172">
        <v>896</v>
      </c>
      <c r="D172">
        <v>932</v>
      </c>
      <c r="E172" s="66">
        <v>920.624780633586</v>
      </c>
      <c r="F172" s="66">
        <v>886.892956341703</v>
      </c>
      <c r="H172">
        <v>965.187523059113</v>
      </c>
      <c r="I172">
        <v>922.973110321097</v>
      </c>
      <c r="J172">
        <f t="shared" si="2"/>
        <v>839.8868305772188</v>
      </c>
    </row>
    <row r="173" spans="1:10" ht="12">
      <c r="A173">
        <v>2002</v>
      </c>
      <c r="B173">
        <v>3</v>
      </c>
      <c r="C173">
        <v>858</v>
      </c>
      <c r="D173">
        <v>945</v>
      </c>
      <c r="E173" s="66">
        <v>699.413345639656</v>
      </c>
      <c r="F173" s="66">
        <v>900.082955489046</v>
      </c>
      <c r="H173">
        <v>856.026256732627</v>
      </c>
      <c r="I173">
        <v>931.068074073825</v>
      </c>
      <c r="J173">
        <f t="shared" si="2"/>
        <v>820.5331653864478</v>
      </c>
    </row>
    <row r="174" spans="1:10" ht="12">
      <c r="A174">
        <v>2002</v>
      </c>
      <c r="B174">
        <v>4</v>
      </c>
      <c r="C174">
        <v>1083</v>
      </c>
      <c r="D174">
        <v>1151</v>
      </c>
      <c r="E174" s="66">
        <v>923.169363107691</v>
      </c>
      <c r="F174" s="66">
        <v>899.424514746398</v>
      </c>
      <c r="H174">
        <v>988.851173422003</v>
      </c>
      <c r="I174">
        <v>940.106653286391</v>
      </c>
      <c r="J174">
        <f t="shared" si="2"/>
        <v>853.2545598980865</v>
      </c>
    </row>
    <row r="175" spans="1:10" ht="12">
      <c r="A175">
        <v>2002</v>
      </c>
      <c r="B175">
        <v>5</v>
      </c>
      <c r="C175">
        <v>948</v>
      </c>
      <c r="D175">
        <v>1139</v>
      </c>
      <c r="E175" s="66">
        <v>887.141151931243</v>
      </c>
      <c r="F175" s="66">
        <v>890.159304168825</v>
      </c>
      <c r="H175">
        <v>1024.25551526286</v>
      </c>
      <c r="I175">
        <v>948.884980173711</v>
      </c>
      <c r="J175">
        <f t="shared" si="2"/>
        <v>858.9398057001287</v>
      </c>
    </row>
    <row r="176" spans="1:10" ht="12">
      <c r="A176">
        <v>2002</v>
      </c>
      <c r="B176">
        <v>6</v>
      </c>
      <c r="C176">
        <v>951</v>
      </c>
      <c r="D176">
        <v>1050</v>
      </c>
      <c r="E176" s="66">
        <v>860.749606394643</v>
      </c>
      <c r="F176" s="66">
        <v>883.267455468116</v>
      </c>
      <c r="H176">
        <v>886.557375376168</v>
      </c>
      <c r="I176">
        <v>956.546220074044</v>
      </c>
      <c r="J176">
        <f t="shared" si="2"/>
        <v>858.2196495413639</v>
      </c>
    </row>
    <row r="177" spans="1:10" ht="12">
      <c r="A177">
        <v>2002</v>
      </c>
      <c r="B177">
        <v>7</v>
      </c>
      <c r="C177">
        <v>944</v>
      </c>
      <c r="D177">
        <v>981</v>
      </c>
      <c r="E177" s="66">
        <v>905.124965894665</v>
      </c>
      <c r="F177" s="66">
        <v>883.211952561405</v>
      </c>
      <c r="H177">
        <v>955.25235580142</v>
      </c>
      <c r="I177">
        <v>963.852228193037</v>
      </c>
      <c r="J177">
        <f t="shared" si="2"/>
        <v>855.1196865935797</v>
      </c>
    </row>
    <row r="178" spans="1:10" ht="12">
      <c r="A178">
        <v>2002</v>
      </c>
      <c r="B178">
        <v>8</v>
      </c>
      <c r="C178">
        <v>886</v>
      </c>
      <c r="D178">
        <v>908</v>
      </c>
      <c r="E178" s="66">
        <v>838.603425973202</v>
      </c>
      <c r="F178" s="66">
        <v>889.289420723748</v>
      </c>
      <c r="H178">
        <v>853.547123167546</v>
      </c>
      <c r="I178">
        <v>970.775412227803</v>
      </c>
      <c r="J178">
        <f t="shared" si="2"/>
        <v>882.9577026602889</v>
      </c>
    </row>
    <row r="179" spans="1:10" ht="12">
      <c r="A179">
        <v>2002</v>
      </c>
      <c r="B179">
        <v>9</v>
      </c>
      <c r="C179">
        <v>828</v>
      </c>
      <c r="D179">
        <v>902</v>
      </c>
      <c r="E179" s="66">
        <v>881.303951726736</v>
      </c>
      <c r="F179" s="66">
        <v>898.340153759044</v>
      </c>
      <c r="H179">
        <v>969.069699636728</v>
      </c>
      <c r="I179">
        <v>977.401174225888</v>
      </c>
      <c r="J179">
        <f t="shared" si="2"/>
        <v>874.5846203840978</v>
      </c>
    </row>
    <row r="180" spans="1:10" ht="12">
      <c r="A180">
        <v>2002</v>
      </c>
      <c r="B180">
        <v>10</v>
      </c>
      <c r="C180">
        <v>950</v>
      </c>
      <c r="D180">
        <v>1012</v>
      </c>
      <c r="E180" s="66">
        <v>1015.40852049429</v>
      </c>
      <c r="F180" s="66">
        <v>903.594580679708</v>
      </c>
      <c r="H180">
        <v>1082.82288107945</v>
      </c>
      <c r="I180">
        <v>985.197945847055</v>
      </c>
      <c r="J180">
        <f t="shared" si="2"/>
        <v>900.2380940967072</v>
      </c>
    </row>
    <row r="181" spans="1:10" ht="12">
      <c r="A181">
        <v>2002</v>
      </c>
      <c r="B181">
        <v>11</v>
      </c>
      <c r="C181">
        <v>769</v>
      </c>
      <c r="D181">
        <v>889</v>
      </c>
      <c r="E181" s="66">
        <v>930.185432090728</v>
      </c>
      <c r="F181" s="66">
        <v>905.993651281424</v>
      </c>
      <c r="H181">
        <v>1087.10755094702</v>
      </c>
      <c r="I181">
        <v>994.878291823114</v>
      </c>
      <c r="J181">
        <f t="shared" si="2"/>
        <v>914.1252592359242</v>
      </c>
    </row>
    <row r="182" spans="1:10" ht="12">
      <c r="A182">
        <v>2002</v>
      </c>
      <c r="B182">
        <v>12</v>
      </c>
      <c r="C182">
        <v>652</v>
      </c>
      <c r="D182">
        <v>803</v>
      </c>
      <c r="E182" s="66">
        <v>831.479138915109</v>
      </c>
      <c r="F182" s="66">
        <v>904.517124945736</v>
      </c>
      <c r="H182">
        <v>1019.4173599776</v>
      </c>
      <c r="I182">
        <v>1006.96218591492</v>
      </c>
      <c r="J182">
        <f t="shared" si="2"/>
        <v>899.3960938400129</v>
      </c>
    </row>
    <row r="183" spans="1:10" ht="12">
      <c r="A183">
        <v>2003</v>
      </c>
      <c r="B183">
        <v>1</v>
      </c>
      <c r="C183">
        <v>823</v>
      </c>
      <c r="D183">
        <v>878</v>
      </c>
      <c r="E183" s="66">
        <v>934.029100774287</v>
      </c>
      <c r="F183" s="66">
        <v>900.99583856114</v>
      </c>
      <c r="H183">
        <v>967.927263529659</v>
      </c>
      <c r="I183">
        <v>1020.67186639498</v>
      </c>
      <c r="J183">
        <f t="shared" si="2"/>
        <v>918.48122880023</v>
      </c>
    </row>
    <row r="184" spans="1:10" ht="12">
      <c r="A184">
        <v>2003</v>
      </c>
      <c r="B184">
        <v>2</v>
      </c>
      <c r="C184">
        <v>704</v>
      </c>
      <c r="D184">
        <v>724</v>
      </c>
      <c r="E184" s="66">
        <v>724.769939847883</v>
      </c>
      <c r="F184" s="66">
        <v>899.997369460935</v>
      </c>
      <c r="H184">
        <v>745.053324068334</v>
      </c>
      <c r="I184">
        <v>1035.41735594966</v>
      </c>
      <c r="J184">
        <f t="shared" si="2"/>
        <v>887.1744264244595</v>
      </c>
    </row>
    <row r="185" spans="1:10" ht="12">
      <c r="A185">
        <v>2003</v>
      </c>
      <c r="B185">
        <v>3</v>
      </c>
      <c r="C185">
        <v>1099</v>
      </c>
      <c r="D185">
        <v>1191</v>
      </c>
      <c r="E185" s="66">
        <v>898.427285904737</v>
      </c>
      <c r="F185" s="66">
        <v>905.720587446676</v>
      </c>
      <c r="H185">
        <v>1075.45509901674</v>
      </c>
      <c r="I185">
        <v>1049.84588553209</v>
      </c>
      <c r="J185">
        <f t="shared" si="2"/>
        <v>863.7781795065488</v>
      </c>
    </row>
    <row r="186" spans="1:10" ht="12">
      <c r="A186">
        <v>2003</v>
      </c>
      <c r="B186">
        <v>4</v>
      </c>
      <c r="C186">
        <v>1142</v>
      </c>
      <c r="D186">
        <v>1222</v>
      </c>
      <c r="E186" s="66">
        <v>990.128461817761</v>
      </c>
      <c r="F186" s="66">
        <v>921.124784663723</v>
      </c>
      <c r="H186">
        <v>1071.6629525753</v>
      </c>
      <c r="I186">
        <v>1062.59455097842</v>
      </c>
      <c r="J186">
        <f t="shared" si="2"/>
        <v>875.7667854519553</v>
      </c>
    </row>
    <row r="187" spans="1:10" ht="12">
      <c r="A187">
        <v>2003</v>
      </c>
      <c r="B187">
        <v>5</v>
      </c>
      <c r="C187">
        <v>928</v>
      </c>
      <c r="D187">
        <v>1115</v>
      </c>
      <c r="E187" s="66">
        <v>865.672019392358</v>
      </c>
      <c r="F187" s="66">
        <v>942.980921218249</v>
      </c>
      <c r="H187">
        <v>1010.19324769693</v>
      </c>
      <c r="I187">
        <v>1072.87440861534</v>
      </c>
      <c r="J187">
        <f t="shared" si="2"/>
        <v>882.6053615474053</v>
      </c>
    </row>
    <row r="188" spans="1:10" ht="12">
      <c r="A188">
        <v>2003</v>
      </c>
      <c r="B188">
        <v>6</v>
      </c>
      <c r="C188">
        <v>1053</v>
      </c>
      <c r="D188">
        <v>1244</v>
      </c>
      <c r="E188" s="66">
        <v>960.018406057134</v>
      </c>
      <c r="F188" s="66">
        <v>964.080716601906</v>
      </c>
      <c r="H188">
        <v>1054.77812923803</v>
      </c>
      <c r="I188">
        <v>1081.86396970147</v>
      </c>
      <c r="J188">
        <f t="shared" si="2"/>
        <v>887.8032226039746</v>
      </c>
    </row>
    <row r="189" spans="1:10" ht="12">
      <c r="A189">
        <v>2003</v>
      </c>
      <c r="B189">
        <v>7</v>
      </c>
      <c r="C189">
        <v>1069</v>
      </c>
      <c r="D189">
        <v>1275</v>
      </c>
      <c r="E189" s="66">
        <v>1016.83924084891</v>
      </c>
      <c r="F189" s="66">
        <v>981.920381592668</v>
      </c>
      <c r="H189">
        <v>1244.08237392064</v>
      </c>
      <c r="I189">
        <v>1090.48118807379</v>
      </c>
      <c r="J189">
        <f t="shared" si="2"/>
        <v>946.2170828041801</v>
      </c>
    </row>
    <row r="190" spans="1:10" ht="12">
      <c r="A190">
        <v>2003</v>
      </c>
      <c r="B190">
        <v>8</v>
      </c>
      <c r="C190">
        <v>1069</v>
      </c>
      <c r="D190">
        <v>1288</v>
      </c>
      <c r="E190" s="66">
        <v>1005.86000816559</v>
      </c>
      <c r="F190" s="66">
        <v>995.37121618549</v>
      </c>
      <c r="H190">
        <v>1165.37437783259</v>
      </c>
      <c r="I190">
        <v>1098.39533282163</v>
      </c>
      <c r="J190">
        <f t="shared" si="2"/>
        <v>967.7036272563506</v>
      </c>
    </row>
    <row r="191" spans="1:10" ht="12">
      <c r="A191">
        <v>2003</v>
      </c>
      <c r="B191">
        <v>9</v>
      </c>
      <c r="C191">
        <v>962</v>
      </c>
      <c r="D191">
        <v>1041</v>
      </c>
      <c r="E191" s="66">
        <v>1011.77805381763</v>
      </c>
      <c r="F191" s="66">
        <v>1002.75714327691</v>
      </c>
      <c r="H191">
        <v>1090.91944399093</v>
      </c>
      <c r="I191">
        <v>1106.25921076168</v>
      </c>
      <c r="J191">
        <f t="shared" si="2"/>
        <v>972.0335456563243</v>
      </c>
    </row>
    <row r="192" spans="1:10" ht="12">
      <c r="A192">
        <v>2003</v>
      </c>
      <c r="B192">
        <v>10</v>
      </c>
      <c r="C192">
        <v>1134</v>
      </c>
      <c r="D192">
        <v>1399</v>
      </c>
      <c r="E192" s="66">
        <v>1230.69818879929</v>
      </c>
      <c r="F192" s="66">
        <v>1009.57819686788</v>
      </c>
      <c r="H192">
        <v>1531.4974131038</v>
      </c>
      <c r="I192">
        <v>1113.28156236504</v>
      </c>
      <c r="J192">
        <f t="shared" si="2"/>
        <v>1045.0387795377108</v>
      </c>
    </row>
    <row r="193" spans="1:10" ht="12">
      <c r="A193">
        <v>2003</v>
      </c>
      <c r="B193">
        <v>11</v>
      </c>
      <c r="C193">
        <v>743</v>
      </c>
      <c r="D193">
        <v>786</v>
      </c>
      <c r="E193" s="66">
        <v>887.349835250396</v>
      </c>
      <c r="F193" s="66">
        <v>1017.26032066715</v>
      </c>
      <c r="H193">
        <v>969.020208697893</v>
      </c>
      <c r="I193">
        <v>1120.38888783789</v>
      </c>
      <c r="J193">
        <f t="shared" si="2"/>
        <v>1030.505065376363</v>
      </c>
    </row>
    <row r="194" spans="1:10" ht="12">
      <c r="A194">
        <v>2003</v>
      </c>
      <c r="B194">
        <v>12</v>
      </c>
      <c r="C194">
        <v>819</v>
      </c>
      <c r="D194">
        <v>881</v>
      </c>
      <c r="E194" s="66">
        <v>1029.20736537632</v>
      </c>
      <c r="F194" s="66">
        <v>1026.9279456747</v>
      </c>
      <c r="H194">
        <v>1111.73646952979</v>
      </c>
      <c r="I194">
        <v>1129.76177840732</v>
      </c>
      <c r="J194">
        <f t="shared" si="2"/>
        <v>1032.9786902818453</v>
      </c>
    </row>
    <row r="195" spans="1:10" ht="12">
      <c r="A195">
        <v>2004</v>
      </c>
      <c r="B195">
        <v>1</v>
      </c>
      <c r="C195">
        <v>906</v>
      </c>
      <c r="D195">
        <v>940</v>
      </c>
      <c r="E195" s="66">
        <v>1076.25516339194</v>
      </c>
      <c r="F195" s="66">
        <v>1091.18929386463</v>
      </c>
      <c r="H195">
        <v>1048.0469334876</v>
      </c>
      <c r="I195">
        <v>1142.865999045</v>
      </c>
      <c r="J195">
        <f t="shared" si="2"/>
        <v>1047.0577213271151</v>
      </c>
    </row>
    <row r="196" spans="1:10" ht="12">
      <c r="A196">
        <v>2004</v>
      </c>
      <c r="B196">
        <v>2</v>
      </c>
      <c r="C196">
        <v>1033</v>
      </c>
      <c r="D196">
        <v>1262</v>
      </c>
      <c r="E196" s="66">
        <v>1090.25094774261</v>
      </c>
      <c r="F196" s="66">
        <v>1081.10527783868</v>
      </c>
      <c r="H196">
        <v>1301.07951556994</v>
      </c>
      <c r="I196">
        <v>1159.84082865322</v>
      </c>
      <c r="J196">
        <f t="shared" si="2"/>
        <v>1062.7523001121112</v>
      </c>
    </row>
    <row r="197" spans="1:10" ht="12">
      <c r="A197">
        <v>2004</v>
      </c>
      <c r="B197">
        <v>3</v>
      </c>
      <c r="C197">
        <v>1324</v>
      </c>
      <c r="D197">
        <v>2260</v>
      </c>
      <c r="E197" s="66">
        <v>1094.62151822128</v>
      </c>
      <c r="F197" s="66">
        <v>1065.93490435293</v>
      </c>
      <c r="H197">
        <v>2034.21533433413</v>
      </c>
      <c r="I197">
        <v>1180.08633844603</v>
      </c>
      <c r="J197">
        <f t="shared" si="2"/>
        <v>1035.5369659965093</v>
      </c>
    </row>
    <row r="198" spans="1:10" ht="12">
      <c r="A198">
        <v>2004</v>
      </c>
      <c r="B198">
        <v>4</v>
      </c>
      <c r="C198">
        <v>1144</v>
      </c>
      <c r="D198">
        <v>1324</v>
      </c>
      <c r="E198" s="66">
        <v>1080.15843437994</v>
      </c>
      <c r="F198" s="66">
        <v>1050.79594332258</v>
      </c>
      <c r="H198">
        <v>1203.97345572382</v>
      </c>
      <c r="I198">
        <v>1203.1334035006</v>
      </c>
      <c r="J198">
        <f t="shared" si="2"/>
        <v>1074.098685822418</v>
      </c>
    </row>
    <row r="199" spans="1:10" ht="12">
      <c r="A199">
        <v>2004</v>
      </c>
      <c r="B199">
        <v>5</v>
      </c>
      <c r="C199">
        <v>1147</v>
      </c>
      <c r="D199">
        <v>1184</v>
      </c>
      <c r="E199" s="66">
        <v>990.295344200883</v>
      </c>
      <c r="F199" s="66">
        <v>1039.73004876403</v>
      </c>
      <c r="H199">
        <v>1071.48944811031</v>
      </c>
      <c r="I199">
        <v>1227.68747701254</v>
      </c>
      <c r="J199">
        <f t="shared" si="2"/>
        <v>1066.3162815873306</v>
      </c>
    </row>
    <row r="200" spans="1:10" ht="12">
      <c r="A200">
        <v>2004</v>
      </c>
      <c r="B200">
        <v>6</v>
      </c>
      <c r="C200">
        <v>1126</v>
      </c>
      <c r="D200">
        <v>1469</v>
      </c>
      <c r="E200" s="66">
        <v>1008.48919946848</v>
      </c>
      <c r="F200" s="66">
        <v>1036.645203053</v>
      </c>
      <c r="H200">
        <v>1262.47471247721</v>
      </c>
      <c r="I200">
        <v>1252.62698350274</v>
      </c>
      <c r="J200">
        <f t="shared" si="2"/>
        <v>1052.7630888026388</v>
      </c>
    </row>
    <row r="201" spans="1:10" ht="12">
      <c r="A201">
        <v>2004</v>
      </c>
      <c r="B201">
        <v>7</v>
      </c>
      <c r="C201">
        <v>1158</v>
      </c>
      <c r="D201">
        <v>1413</v>
      </c>
      <c r="E201" s="66">
        <v>1052.96332720837</v>
      </c>
      <c r="F201" s="66">
        <v>1048.16104626624</v>
      </c>
      <c r="H201">
        <v>1357.06420493623</v>
      </c>
      <c r="I201">
        <v>1275.26745776347</v>
      </c>
      <c r="J201">
        <f aca="true" t="shared" si="3" ref="J201:J257">AVERAGE(E197:E201)</f>
        <v>1045.3055646957905</v>
      </c>
    </row>
    <row r="202" spans="1:10" ht="12">
      <c r="A202">
        <v>2004</v>
      </c>
      <c r="B202">
        <v>8</v>
      </c>
      <c r="C202">
        <v>1139</v>
      </c>
      <c r="D202">
        <v>1358</v>
      </c>
      <c r="E202" s="66">
        <v>1040.95029620989</v>
      </c>
      <c r="F202" s="66">
        <v>1075.20233276578</v>
      </c>
      <c r="H202">
        <v>1190.85075660514</v>
      </c>
      <c r="I202">
        <v>1295.40800379937</v>
      </c>
      <c r="J202">
        <f t="shared" si="3"/>
        <v>1034.5713202935126</v>
      </c>
    </row>
    <row r="203" spans="1:10" ht="12">
      <c r="A203">
        <v>2004</v>
      </c>
      <c r="B203">
        <v>9</v>
      </c>
      <c r="C203">
        <v>1133</v>
      </c>
      <c r="D203">
        <v>1412</v>
      </c>
      <c r="E203" s="66">
        <v>1200.35018304055</v>
      </c>
      <c r="F203" s="66">
        <v>1110.89608298699</v>
      </c>
      <c r="H203">
        <v>1440.00690105644</v>
      </c>
      <c r="I203">
        <v>1312.66909423079</v>
      </c>
      <c r="J203">
        <f t="shared" si="3"/>
        <v>1058.6096700256346</v>
      </c>
    </row>
    <row r="204" spans="1:10" ht="12">
      <c r="A204">
        <v>2004</v>
      </c>
      <c r="B204">
        <v>10</v>
      </c>
      <c r="C204">
        <v>941</v>
      </c>
      <c r="D204">
        <v>1157</v>
      </c>
      <c r="E204" s="66">
        <v>1079.26389484967</v>
      </c>
      <c r="F204" s="66">
        <v>1143.77234385618</v>
      </c>
      <c r="H204">
        <v>1283.12123182485</v>
      </c>
      <c r="I204">
        <v>1328.36054587241</v>
      </c>
      <c r="J204">
        <f t="shared" si="3"/>
        <v>1076.403380155392</v>
      </c>
    </row>
    <row r="205" spans="1:10" ht="12">
      <c r="A205">
        <v>2004</v>
      </c>
      <c r="B205">
        <v>11</v>
      </c>
      <c r="C205">
        <v>971</v>
      </c>
      <c r="D205">
        <v>1009</v>
      </c>
      <c r="E205" s="66">
        <v>1154.31440552584</v>
      </c>
      <c r="F205" s="66">
        <v>1166.30921129383</v>
      </c>
      <c r="H205">
        <v>1260.47782059169</v>
      </c>
      <c r="I205">
        <v>1342.77360756756</v>
      </c>
      <c r="J205">
        <f t="shared" si="3"/>
        <v>1105.568421366864</v>
      </c>
    </row>
    <row r="206" spans="1:10" ht="12">
      <c r="A206">
        <v>2004</v>
      </c>
      <c r="B206">
        <v>12</v>
      </c>
      <c r="C206">
        <v>1026</v>
      </c>
      <c r="D206">
        <v>1626</v>
      </c>
      <c r="E206" s="66">
        <v>1254.48689852381</v>
      </c>
      <c r="F206" s="66">
        <v>1172.36340822878</v>
      </c>
      <c r="H206">
        <v>2043.30305942175</v>
      </c>
      <c r="I206">
        <v>1354.56078841515</v>
      </c>
      <c r="J206">
        <f t="shared" si="3"/>
        <v>1145.8731356299518</v>
      </c>
    </row>
    <row r="207" spans="1:10" ht="12">
      <c r="A207">
        <v>2005</v>
      </c>
      <c r="B207">
        <v>1</v>
      </c>
      <c r="C207">
        <v>951</v>
      </c>
      <c r="D207">
        <v>1282</v>
      </c>
      <c r="E207" s="66">
        <v>1134.49042639532</v>
      </c>
      <c r="F207" s="66">
        <v>1164.76089855677</v>
      </c>
      <c r="H207">
        <v>1438.93134095657</v>
      </c>
      <c r="I207">
        <v>1362.23759349484</v>
      </c>
      <c r="J207">
        <f t="shared" si="3"/>
        <v>1164.581161667038</v>
      </c>
    </row>
    <row r="208" spans="1:10" ht="12">
      <c r="A208">
        <v>2005</v>
      </c>
      <c r="B208">
        <v>2</v>
      </c>
      <c r="C208">
        <v>1101</v>
      </c>
      <c r="D208">
        <v>1345</v>
      </c>
      <c r="E208" s="66">
        <v>1165.06318498548</v>
      </c>
      <c r="F208" s="66">
        <v>1148.78868623822</v>
      </c>
      <c r="H208">
        <v>1396.75083615444</v>
      </c>
      <c r="I208">
        <v>1365.56159193976</v>
      </c>
      <c r="J208">
        <f t="shared" si="3"/>
        <v>1157.5237620560238</v>
      </c>
    </row>
    <row r="209" spans="1:10" ht="12">
      <c r="A209">
        <v>2005</v>
      </c>
      <c r="B209">
        <v>3</v>
      </c>
      <c r="C209">
        <v>1329</v>
      </c>
      <c r="D209">
        <v>1411</v>
      </c>
      <c r="E209" s="66">
        <v>1106.90092617883</v>
      </c>
      <c r="F209" s="66">
        <v>1132.20189420177</v>
      </c>
      <c r="H209">
        <v>1255.16021449693</v>
      </c>
      <c r="I209">
        <v>1364.4134263323</v>
      </c>
      <c r="J209">
        <f t="shared" si="3"/>
        <v>1163.051168321856</v>
      </c>
    </row>
    <row r="210" spans="1:10" ht="12">
      <c r="A210">
        <v>2005</v>
      </c>
      <c r="B210">
        <v>4</v>
      </c>
      <c r="C210">
        <v>1221</v>
      </c>
      <c r="D210">
        <v>1548</v>
      </c>
      <c r="E210" s="66">
        <v>1146.00337133301</v>
      </c>
      <c r="F210" s="66">
        <v>1124.57598095448</v>
      </c>
      <c r="H210">
        <v>1453.0204333565</v>
      </c>
      <c r="I210">
        <v>1360.02262409392</v>
      </c>
      <c r="J210">
        <f t="shared" si="3"/>
        <v>1161.3889614832901</v>
      </c>
    </row>
    <row r="211" spans="1:10" ht="12">
      <c r="A211">
        <v>2005</v>
      </c>
      <c r="B211">
        <v>5</v>
      </c>
      <c r="C211">
        <v>1224</v>
      </c>
      <c r="D211">
        <v>1410</v>
      </c>
      <c r="E211" s="66">
        <v>1050.97185846732</v>
      </c>
      <c r="F211" s="66">
        <v>1129.03126040901</v>
      </c>
      <c r="H211">
        <v>1267.96125173293</v>
      </c>
      <c r="I211">
        <v>1354.79498545876</v>
      </c>
      <c r="J211">
        <f t="shared" si="3"/>
        <v>1120.685953471992</v>
      </c>
    </row>
    <row r="212" spans="1:10" ht="12">
      <c r="A212">
        <v>2005</v>
      </c>
      <c r="B212">
        <v>6</v>
      </c>
      <c r="C212">
        <v>1327</v>
      </c>
      <c r="D212">
        <v>1708</v>
      </c>
      <c r="E212" s="66">
        <v>1190.94723434862</v>
      </c>
      <c r="F212" s="66">
        <v>1148.85990826143</v>
      </c>
      <c r="H212">
        <v>1519.04056034011</v>
      </c>
      <c r="I212">
        <v>1349.25902999573</v>
      </c>
      <c r="J212">
        <f t="shared" si="3"/>
        <v>1131.977315062652</v>
      </c>
    </row>
    <row r="213" spans="1:10" ht="12">
      <c r="A213">
        <v>2005</v>
      </c>
      <c r="B213">
        <v>7</v>
      </c>
      <c r="C213">
        <v>1006</v>
      </c>
      <c r="D213">
        <v>1192</v>
      </c>
      <c r="E213" s="66">
        <v>904.588482008498</v>
      </c>
      <c r="F213" s="66">
        <v>1174.68319948261</v>
      </c>
      <c r="H213">
        <v>1128.6619306032</v>
      </c>
      <c r="I213">
        <v>1343.03060955932</v>
      </c>
      <c r="J213">
        <f t="shared" si="3"/>
        <v>1079.8823744672554</v>
      </c>
    </row>
    <row r="214" spans="1:10" ht="12">
      <c r="A214">
        <v>2005</v>
      </c>
      <c r="B214">
        <v>8</v>
      </c>
      <c r="C214">
        <v>1333</v>
      </c>
      <c r="D214">
        <v>1781</v>
      </c>
      <c r="E214" s="66">
        <v>1208.78058412032</v>
      </c>
      <c r="F214" s="66">
        <v>1197.63535282896</v>
      </c>
      <c r="H214">
        <v>1568.33625461848</v>
      </c>
      <c r="I214">
        <v>1337.30690800626</v>
      </c>
      <c r="J214">
        <f t="shared" si="3"/>
        <v>1100.2583060555537</v>
      </c>
    </row>
    <row r="215" spans="1:10" ht="12">
      <c r="A215">
        <v>2005</v>
      </c>
      <c r="B215">
        <v>9</v>
      </c>
      <c r="C215">
        <v>1165</v>
      </c>
      <c r="D215">
        <v>1199</v>
      </c>
      <c r="E215" s="66">
        <v>1244.55137733906</v>
      </c>
      <c r="F215" s="66">
        <v>1213.70968512842</v>
      </c>
      <c r="H215">
        <v>1113.78710920995</v>
      </c>
      <c r="I215">
        <v>1331.88803713671</v>
      </c>
      <c r="J215">
        <f t="shared" si="3"/>
        <v>1119.9679072567637</v>
      </c>
    </row>
    <row r="216" spans="1:10" ht="12">
      <c r="A216">
        <v>2005</v>
      </c>
      <c r="B216">
        <v>10</v>
      </c>
      <c r="C216">
        <v>1051</v>
      </c>
      <c r="D216">
        <v>1130</v>
      </c>
      <c r="E216" s="66">
        <v>1195.8650842484</v>
      </c>
      <c r="F216" s="66">
        <v>1222.66570477864</v>
      </c>
      <c r="H216">
        <v>1278.93549047885</v>
      </c>
      <c r="I216">
        <v>1326.3405258652</v>
      </c>
      <c r="J216">
        <f t="shared" si="3"/>
        <v>1148.9465524129796</v>
      </c>
    </row>
    <row r="217" spans="1:10" ht="12">
      <c r="A217">
        <v>2005</v>
      </c>
      <c r="B217">
        <v>11</v>
      </c>
      <c r="C217">
        <v>1197</v>
      </c>
      <c r="D217">
        <v>1225</v>
      </c>
      <c r="E217" s="66">
        <v>1440.43205052339</v>
      </c>
      <c r="F217" s="66">
        <v>1221.71884066306</v>
      </c>
      <c r="H217">
        <v>1494.95821489654</v>
      </c>
      <c r="I217">
        <v>1321.48397198162</v>
      </c>
      <c r="J217">
        <f t="shared" si="3"/>
        <v>1198.8435156479338</v>
      </c>
    </row>
    <row r="218" spans="1:10" ht="12">
      <c r="A218">
        <v>2005</v>
      </c>
      <c r="B218">
        <v>12</v>
      </c>
      <c r="C218">
        <v>952</v>
      </c>
      <c r="D218">
        <v>1038</v>
      </c>
      <c r="E218" s="66">
        <v>1180.90099612428</v>
      </c>
      <c r="F218" s="66">
        <v>1212.33882615035</v>
      </c>
      <c r="H218">
        <v>1313.87973771287</v>
      </c>
      <c r="I218">
        <v>1316.72659480051</v>
      </c>
      <c r="J218">
        <f t="shared" si="3"/>
        <v>1254.10601847109</v>
      </c>
    </row>
    <row r="219" spans="1:10" ht="12">
      <c r="A219">
        <v>2006</v>
      </c>
      <c r="B219">
        <v>1</v>
      </c>
      <c r="C219">
        <v>1021</v>
      </c>
      <c r="D219">
        <v>1133</v>
      </c>
      <c r="E219" s="66">
        <v>1231.90741850362</v>
      </c>
      <c r="F219" s="66">
        <v>1201.51742731018</v>
      </c>
      <c r="H219">
        <v>1273.07059306944</v>
      </c>
      <c r="I219">
        <v>1311.14264376603</v>
      </c>
      <c r="J219">
        <f t="shared" si="3"/>
        <v>1258.7313853477501</v>
      </c>
    </row>
    <row r="220" spans="1:10" ht="12">
      <c r="A220">
        <v>2006</v>
      </c>
      <c r="B220">
        <v>2</v>
      </c>
      <c r="C220">
        <v>1114</v>
      </c>
      <c r="D220">
        <v>1250</v>
      </c>
      <c r="E220" s="66">
        <v>1184.30474567973</v>
      </c>
      <c r="F220" s="66">
        <v>1187.80085584314</v>
      </c>
      <c r="H220">
        <v>1315.81527780386</v>
      </c>
      <c r="I220">
        <v>1303.57094635952</v>
      </c>
      <c r="J220">
        <f t="shared" si="3"/>
        <v>1246.682059015884</v>
      </c>
    </row>
    <row r="221" spans="1:10" ht="12">
      <c r="A221">
        <v>2006</v>
      </c>
      <c r="B221">
        <v>3</v>
      </c>
      <c r="C221">
        <v>1433</v>
      </c>
      <c r="D221">
        <v>1521</v>
      </c>
      <c r="E221" s="66">
        <v>1204.15609128752</v>
      </c>
      <c r="F221" s="66">
        <v>1170.36529339544</v>
      </c>
      <c r="H221">
        <v>1384.47969593265</v>
      </c>
      <c r="I221">
        <v>1294.28838210053</v>
      </c>
      <c r="J221">
        <f t="shared" si="3"/>
        <v>1248.340260423708</v>
      </c>
    </row>
    <row r="222" spans="1:10" ht="12">
      <c r="A222">
        <v>2006</v>
      </c>
      <c r="B222">
        <v>4</v>
      </c>
      <c r="C222">
        <v>1110</v>
      </c>
      <c r="D222">
        <v>1150</v>
      </c>
      <c r="E222" s="66">
        <v>1031.32716377272</v>
      </c>
      <c r="F222" s="66">
        <v>1146.67300645589</v>
      </c>
      <c r="H222">
        <v>1099.05327088376</v>
      </c>
      <c r="I222">
        <v>1283.75085110397</v>
      </c>
      <c r="J222">
        <f t="shared" si="3"/>
        <v>1166.5192830735741</v>
      </c>
    </row>
    <row r="223" spans="1:10" ht="12">
      <c r="A223">
        <v>2006</v>
      </c>
      <c r="B223">
        <v>5</v>
      </c>
      <c r="C223">
        <v>1419</v>
      </c>
      <c r="D223">
        <v>1519</v>
      </c>
      <c r="E223" s="66">
        <v>1211.2803204781</v>
      </c>
      <c r="F223" s="66">
        <v>1117.15556143913</v>
      </c>
      <c r="H223">
        <v>1357.2923375447</v>
      </c>
      <c r="I223">
        <v>1271.87679023223</v>
      </c>
      <c r="J223">
        <f t="shared" si="3"/>
        <v>1172.5951479443381</v>
      </c>
    </row>
    <row r="224" spans="1:10" ht="12">
      <c r="A224">
        <v>2006</v>
      </c>
      <c r="B224">
        <v>6</v>
      </c>
      <c r="C224">
        <v>1269</v>
      </c>
      <c r="D224">
        <v>1462</v>
      </c>
      <c r="E224" s="66">
        <v>1128.67192720087</v>
      </c>
      <c r="F224" s="66">
        <v>1089.81731323388</v>
      </c>
      <c r="H224">
        <v>1317.52223540398</v>
      </c>
      <c r="I224">
        <v>1259.15769587497</v>
      </c>
      <c r="J224">
        <f t="shared" si="3"/>
        <v>1151.9480496837882</v>
      </c>
    </row>
    <row r="225" spans="1:10" ht="12">
      <c r="A225">
        <v>2006</v>
      </c>
      <c r="B225">
        <v>7</v>
      </c>
      <c r="C225">
        <v>1141</v>
      </c>
      <c r="D225">
        <v>1165</v>
      </c>
      <c r="E225" s="66">
        <v>1006.69251832697</v>
      </c>
      <c r="F225" s="66">
        <v>1071.8019620951</v>
      </c>
      <c r="H225">
        <v>1095.92264788584</v>
      </c>
      <c r="I225">
        <v>1247.23135743281</v>
      </c>
      <c r="J225">
        <f t="shared" si="3"/>
        <v>1116.425604213236</v>
      </c>
    </row>
    <row r="226" spans="1:10" ht="12">
      <c r="A226">
        <v>2006</v>
      </c>
      <c r="B226">
        <v>8</v>
      </c>
      <c r="C226">
        <v>1172</v>
      </c>
      <c r="D226">
        <v>1602</v>
      </c>
      <c r="E226" s="66">
        <v>1043.04120944085</v>
      </c>
      <c r="F226" s="66">
        <v>1070.24672738816</v>
      </c>
      <c r="H226">
        <v>1398.92391372806</v>
      </c>
      <c r="I226">
        <v>1237.81903830201</v>
      </c>
      <c r="J226">
        <f t="shared" si="3"/>
        <v>1084.202627843902</v>
      </c>
    </row>
    <row r="227" spans="1:10" ht="12">
      <c r="A227">
        <v>2006</v>
      </c>
      <c r="B227">
        <v>9</v>
      </c>
      <c r="C227">
        <v>965</v>
      </c>
      <c r="D227">
        <v>1330</v>
      </c>
      <c r="E227" s="66">
        <v>1058.46616085109</v>
      </c>
      <c r="F227" s="66">
        <v>1082.1778393008</v>
      </c>
      <c r="H227">
        <v>1209.4919596093</v>
      </c>
      <c r="I227">
        <v>1231.03789408247</v>
      </c>
      <c r="J227">
        <f t="shared" si="3"/>
        <v>1089.630427259576</v>
      </c>
    </row>
    <row r="228" spans="1:10" ht="12">
      <c r="A228">
        <v>2006</v>
      </c>
      <c r="B228">
        <v>10</v>
      </c>
      <c r="C228">
        <v>977</v>
      </c>
      <c r="D228">
        <v>1019</v>
      </c>
      <c r="E228" s="66">
        <v>1102.32773180584</v>
      </c>
      <c r="F228" s="66">
        <v>1100.08198350631</v>
      </c>
      <c r="H228">
        <v>1161.25977623518</v>
      </c>
      <c r="I228">
        <v>1227.22565023903</v>
      </c>
      <c r="J228">
        <f t="shared" si="3"/>
        <v>1067.839909525124</v>
      </c>
    </row>
    <row r="229" spans="1:10" ht="12">
      <c r="A229">
        <v>2006</v>
      </c>
      <c r="B229">
        <v>11</v>
      </c>
      <c r="C229">
        <v>960</v>
      </c>
      <c r="D229">
        <v>992</v>
      </c>
      <c r="E229" s="66">
        <v>1177.99334842415</v>
      </c>
      <c r="F229" s="66">
        <v>1114.97353257809</v>
      </c>
      <c r="H229">
        <v>1188.83589877216</v>
      </c>
      <c r="I229">
        <v>1223.9320668777</v>
      </c>
      <c r="J229">
        <f t="shared" si="3"/>
        <v>1077.70419376978</v>
      </c>
    </row>
    <row r="230" spans="1:10" ht="12">
      <c r="A230">
        <v>2006</v>
      </c>
      <c r="B230">
        <v>12</v>
      </c>
      <c r="C230">
        <v>886</v>
      </c>
      <c r="D230">
        <v>930</v>
      </c>
      <c r="E230" s="66">
        <v>1126.90476773582</v>
      </c>
      <c r="F230" s="66">
        <v>1123.03952176087</v>
      </c>
      <c r="H230">
        <v>1155.01125780739</v>
      </c>
      <c r="I230">
        <v>1219.18584261956</v>
      </c>
      <c r="J230">
        <f t="shared" si="3"/>
        <v>1101.7466436515501</v>
      </c>
    </row>
    <row r="231" spans="1:10" ht="12">
      <c r="A231">
        <v>2007</v>
      </c>
      <c r="B231">
        <v>1</v>
      </c>
      <c r="C231">
        <v>928</v>
      </c>
      <c r="D231">
        <v>1171</v>
      </c>
      <c r="E231" s="66">
        <v>1133.70536013765</v>
      </c>
      <c r="F231" s="66">
        <v>1114.63913116429</v>
      </c>
      <c r="H231">
        <v>1341.55572380566</v>
      </c>
      <c r="I231">
        <v>1212.18384555536</v>
      </c>
      <c r="J231">
        <f t="shared" si="3"/>
        <v>1119.87947379091</v>
      </c>
    </row>
    <row r="232" spans="2:10" ht="12">
      <c r="B232">
        <v>2</v>
      </c>
      <c r="C232">
        <v>968</v>
      </c>
      <c r="D232">
        <v>1064</v>
      </c>
      <c r="E232" s="66">
        <v>1031.25033389599</v>
      </c>
      <c r="F232" s="66">
        <v>1092.84736132639</v>
      </c>
      <c r="H232">
        <v>1161.78613548317</v>
      </c>
      <c r="I232">
        <v>1201.76804300211</v>
      </c>
      <c r="J232">
        <f t="shared" si="3"/>
        <v>1114.43630839989</v>
      </c>
    </row>
    <row r="233" spans="2:10" ht="12">
      <c r="B233">
        <v>3</v>
      </c>
      <c r="C233">
        <v>1245</v>
      </c>
      <c r="D233">
        <v>1281</v>
      </c>
      <c r="E233" s="66">
        <v>1051.88818145108</v>
      </c>
      <c r="F233" s="66">
        <v>1064.23596559807</v>
      </c>
      <c r="H233">
        <v>1158.56110983305</v>
      </c>
      <c r="I233">
        <v>1186.37826500361</v>
      </c>
      <c r="J233">
        <f t="shared" si="3"/>
        <v>1104.3483983289382</v>
      </c>
    </row>
    <row r="234" spans="2:10" ht="12">
      <c r="B234">
        <v>4</v>
      </c>
      <c r="C234">
        <v>1156</v>
      </c>
      <c r="D234">
        <v>1222</v>
      </c>
      <c r="E234" s="66">
        <v>1065.91518344537</v>
      </c>
      <c r="F234" s="66">
        <v>1029.38513073471</v>
      </c>
      <c r="H234">
        <v>1191.24282829624</v>
      </c>
      <c r="I234">
        <v>1164.56502102794</v>
      </c>
      <c r="J234">
        <f t="shared" si="3"/>
        <v>1081.932765333182</v>
      </c>
    </row>
    <row r="235" spans="2:10" ht="12">
      <c r="B235">
        <v>5</v>
      </c>
      <c r="C235">
        <v>1217</v>
      </c>
      <c r="D235">
        <v>1485</v>
      </c>
      <c r="E235" s="66">
        <v>1028.99404982881</v>
      </c>
      <c r="F235" s="66">
        <v>988.356484519935</v>
      </c>
      <c r="H235">
        <v>1299.66780974057</v>
      </c>
      <c r="I235">
        <v>1135.24005957177</v>
      </c>
      <c r="J235">
        <f t="shared" si="3"/>
        <v>1062.35062175178</v>
      </c>
    </row>
    <row r="236" spans="2:10" ht="12">
      <c r="B236">
        <v>6</v>
      </c>
      <c r="C236">
        <v>1000</v>
      </c>
      <c r="D236">
        <v>1016</v>
      </c>
      <c r="E236" s="66">
        <v>879.074971522934</v>
      </c>
      <c r="F236" s="66">
        <v>938.220959418651</v>
      </c>
      <c r="H236">
        <v>952.865491694493</v>
      </c>
      <c r="I236">
        <v>1097.03464336207</v>
      </c>
      <c r="J236">
        <f t="shared" si="3"/>
        <v>1011.4245440288369</v>
      </c>
    </row>
    <row r="237" spans="2:10" ht="12">
      <c r="B237">
        <v>7</v>
      </c>
      <c r="C237">
        <v>1193</v>
      </c>
      <c r="D237">
        <v>1209</v>
      </c>
      <c r="E237" s="66">
        <v>1034.27667907384</v>
      </c>
      <c r="F237" s="66">
        <v>877.596551088786</v>
      </c>
      <c r="H237">
        <v>1120.37661928058</v>
      </c>
      <c r="I237">
        <v>1050.7027559104</v>
      </c>
      <c r="J237">
        <f t="shared" si="3"/>
        <v>1012.0298130644067</v>
      </c>
    </row>
    <row r="238" spans="2:10" ht="12">
      <c r="B238">
        <v>8</v>
      </c>
      <c r="C238">
        <v>932</v>
      </c>
      <c r="D238">
        <v>1030</v>
      </c>
      <c r="E238" s="66">
        <v>814.148727869973</v>
      </c>
      <c r="F238" s="66">
        <v>810.602911032372</v>
      </c>
      <c r="H238">
        <v>913.557254082147</v>
      </c>
      <c r="I238">
        <v>996.80654538383</v>
      </c>
      <c r="J238">
        <f t="shared" si="3"/>
        <v>964.4819223481854</v>
      </c>
    </row>
    <row r="239" spans="2:10" ht="12">
      <c r="B239">
        <v>9</v>
      </c>
      <c r="C239">
        <v>606</v>
      </c>
      <c r="D239">
        <v>1139</v>
      </c>
      <c r="E239" s="66">
        <v>684.360413199286</v>
      </c>
      <c r="F239" s="66">
        <v>744.96412509196</v>
      </c>
      <c r="H239">
        <v>981.583061247502</v>
      </c>
      <c r="I239">
        <v>936.88554279774</v>
      </c>
      <c r="J239">
        <f t="shared" si="3"/>
        <v>888.1709682989685</v>
      </c>
    </row>
    <row r="240" spans="2:10" ht="12">
      <c r="B240">
        <v>10</v>
      </c>
      <c r="C240">
        <v>781</v>
      </c>
      <c r="D240">
        <v>787</v>
      </c>
      <c r="E240" s="66">
        <v>874.440046864811</v>
      </c>
      <c r="F240" s="66">
        <v>687.663388259265</v>
      </c>
      <c r="H240">
        <v>889.715094472537</v>
      </c>
      <c r="I240">
        <v>874.05381438173</v>
      </c>
      <c r="J240">
        <f t="shared" si="3"/>
        <v>857.2601677061688</v>
      </c>
    </row>
    <row r="241" spans="2:10" ht="12">
      <c r="B241">
        <v>11</v>
      </c>
      <c r="C241">
        <v>488</v>
      </c>
      <c r="D241">
        <v>1182</v>
      </c>
      <c r="E241" s="66">
        <v>610.500361445353</v>
      </c>
      <c r="F241" s="66">
        <v>639.469967736058</v>
      </c>
      <c r="H241">
        <v>1403.14575225171</v>
      </c>
      <c r="I241">
        <v>811.072171460852</v>
      </c>
      <c r="J241">
        <f t="shared" si="3"/>
        <v>803.5452456906526</v>
      </c>
    </row>
    <row r="242" spans="2:10" ht="12">
      <c r="B242">
        <v>12</v>
      </c>
      <c r="C242">
        <v>457</v>
      </c>
      <c r="D242">
        <v>613</v>
      </c>
      <c r="E242" s="66">
        <v>595.440993778378</v>
      </c>
      <c r="F242" s="66">
        <v>599.577089601137</v>
      </c>
      <c r="H242">
        <v>772.987495794828</v>
      </c>
      <c r="I242">
        <v>750.848661409938</v>
      </c>
      <c r="J242">
        <f t="shared" si="3"/>
        <v>715.7781086315601</v>
      </c>
    </row>
    <row r="243" spans="1:10" ht="12">
      <c r="A243">
        <v>2008</v>
      </c>
      <c r="B243">
        <v>1</v>
      </c>
      <c r="C243">
        <v>460</v>
      </c>
      <c r="D243">
        <v>539</v>
      </c>
      <c r="E243" s="66">
        <v>569.429961431288</v>
      </c>
      <c r="F243" s="66">
        <v>566.59595892249</v>
      </c>
      <c r="G243" s="66">
        <f aca="true" t="shared" si="4" ref="G243:G257">F243-F242</f>
        <v>-32.98113067864699</v>
      </c>
      <c r="H243">
        <v>611.205547648562</v>
      </c>
      <c r="I243">
        <v>695.740157518932</v>
      </c>
      <c r="J243">
        <f t="shared" si="3"/>
        <v>666.8343553438233</v>
      </c>
    </row>
    <row r="244" spans="2:10" ht="12">
      <c r="B244">
        <v>2</v>
      </c>
      <c r="C244">
        <v>530</v>
      </c>
      <c r="D244">
        <v>536</v>
      </c>
      <c r="E244" s="66">
        <v>567.598385053357</v>
      </c>
      <c r="F244" s="66">
        <v>539.155417311824</v>
      </c>
      <c r="G244" s="66">
        <f t="shared" si="4"/>
        <v>-27.44054161066606</v>
      </c>
      <c r="H244">
        <v>612.46959117042</v>
      </c>
      <c r="I244">
        <v>647.456561259509</v>
      </c>
      <c r="J244">
        <f t="shared" si="3"/>
        <v>643.4819497146375</v>
      </c>
    </row>
    <row r="245" spans="2:10" ht="12">
      <c r="B245">
        <v>3</v>
      </c>
      <c r="C245">
        <v>531</v>
      </c>
      <c r="D245">
        <v>669</v>
      </c>
      <c r="E245" s="66">
        <v>450.204590200492</v>
      </c>
      <c r="F245" s="66">
        <v>512.501697280536</v>
      </c>
      <c r="G245" s="66">
        <f t="shared" si="4"/>
        <v>-26.653720031288003</v>
      </c>
      <c r="H245">
        <v>612.310070108082</v>
      </c>
      <c r="I245">
        <v>607.757870507278</v>
      </c>
      <c r="J245">
        <f t="shared" si="3"/>
        <v>558.6348583817737</v>
      </c>
    </row>
    <row r="246" spans="2:10" ht="12">
      <c r="B246">
        <v>4</v>
      </c>
      <c r="C246">
        <v>693</v>
      </c>
      <c r="D246">
        <v>807</v>
      </c>
      <c r="E246" s="66">
        <v>631.755541580095</v>
      </c>
      <c r="F246" s="66">
        <v>486.354481216256</v>
      </c>
      <c r="G246" s="66">
        <f t="shared" si="4"/>
        <v>-26.147216064279974</v>
      </c>
      <c r="H246">
        <v>790.696360434761</v>
      </c>
      <c r="I246">
        <v>576.549337598398</v>
      </c>
      <c r="J246">
        <f t="shared" si="3"/>
        <v>562.885894408722</v>
      </c>
    </row>
    <row r="247" spans="2:10" ht="12">
      <c r="B247">
        <v>5</v>
      </c>
      <c r="C247">
        <v>554</v>
      </c>
      <c r="D247">
        <v>566</v>
      </c>
      <c r="E247" s="66">
        <v>466.682900127503</v>
      </c>
      <c r="F247" s="66">
        <v>461.910381556857</v>
      </c>
      <c r="G247" s="66">
        <f t="shared" si="4"/>
        <v>-24.444099659399</v>
      </c>
      <c r="H247">
        <v>492.140715691148</v>
      </c>
      <c r="I247">
        <v>553.29047380638</v>
      </c>
      <c r="J247">
        <f t="shared" si="3"/>
        <v>537.134275678547</v>
      </c>
    </row>
    <row r="248" spans="2:10" ht="12">
      <c r="B248">
        <v>6</v>
      </c>
      <c r="C248">
        <v>487</v>
      </c>
      <c r="D248">
        <v>521</v>
      </c>
      <c r="E248" s="66">
        <v>423.473399526883</v>
      </c>
      <c r="F248" s="66">
        <v>439.27398509394</v>
      </c>
      <c r="G248" s="66">
        <f t="shared" si="4"/>
        <v>-22.63639646291699</v>
      </c>
      <c r="H248">
        <v>490.759267903257</v>
      </c>
      <c r="I248">
        <v>537.156712203247</v>
      </c>
      <c r="J248">
        <f t="shared" si="3"/>
        <v>507.9429632976659</v>
      </c>
    </row>
    <row r="249" spans="2:10" ht="12">
      <c r="B249">
        <v>7</v>
      </c>
      <c r="C249">
        <v>497</v>
      </c>
      <c r="D249">
        <v>705</v>
      </c>
      <c r="E249" s="66">
        <v>422.903914135033</v>
      </c>
      <c r="F249" s="66">
        <v>418.490152536166</v>
      </c>
      <c r="G249" s="66">
        <f t="shared" si="4"/>
        <v>-20.783832557773962</v>
      </c>
      <c r="H249">
        <v>643.594996753087</v>
      </c>
      <c r="I249">
        <v>526.275599454657</v>
      </c>
      <c r="J249">
        <f t="shared" si="3"/>
        <v>479.00406911400125</v>
      </c>
    </row>
    <row r="250" spans="2:10" ht="12">
      <c r="B250">
        <v>8</v>
      </c>
      <c r="C250">
        <v>461</v>
      </c>
      <c r="D250">
        <v>482</v>
      </c>
      <c r="E250" s="66">
        <v>395.501209114465</v>
      </c>
      <c r="F250" s="66">
        <v>396.231455087081</v>
      </c>
      <c r="G250" s="66">
        <f t="shared" si="4"/>
        <v>-22.258697449085048</v>
      </c>
      <c r="H250">
        <v>432.392138496201</v>
      </c>
      <c r="I250">
        <v>518.101485852246</v>
      </c>
      <c r="J250">
        <f t="shared" si="3"/>
        <v>468.0633928967958</v>
      </c>
    </row>
    <row r="251" spans="2:10" ht="12">
      <c r="B251">
        <v>9</v>
      </c>
      <c r="C251">
        <v>434</v>
      </c>
      <c r="D251">
        <v>710</v>
      </c>
      <c r="E251" s="66">
        <v>504.93758762701</v>
      </c>
      <c r="F251" s="66">
        <v>370.184247604604</v>
      </c>
      <c r="G251" s="66">
        <f t="shared" si="4"/>
        <v>-26.04720748247695</v>
      </c>
      <c r="H251">
        <v>599.420541300886</v>
      </c>
      <c r="I251">
        <v>509.169237930359</v>
      </c>
      <c r="J251">
        <f t="shared" si="3"/>
        <v>442.69980210617877</v>
      </c>
    </row>
    <row r="252" spans="2:10" ht="12">
      <c r="B252">
        <v>10</v>
      </c>
      <c r="C252">
        <v>323</v>
      </c>
      <c r="D252">
        <v>458</v>
      </c>
      <c r="E252" s="66">
        <v>360.486199466044</v>
      </c>
      <c r="F252" s="66">
        <v>340.929906489893</v>
      </c>
      <c r="G252" s="66">
        <f t="shared" si="4"/>
        <v>-29.254341114710996</v>
      </c>
      <c r="H252">
        <v>528.721591232393</v>
      </c>
      <c r="I252">
        <v>498.163635704465</v>
      </c>
      <c r="J252">
        <f t="shared" si="3"/>
        <v>421.46046197388705</v>
      </c>
    </row>
    <row r="253" spans="2:10" ht="12">
      <c r="B253">
        <v>11</v>
      </c>
      <c r="C253">
        <v>215</v>
      </c>
      <c r="D253">
        <v>336</v>
      </c>
      <c r="E253" s="66">
        <v>274.425490566396</v>
      </c>
      <c r="F253" s="66">
        <v>313.617969712086</v>
      </c>
      <c r="G253" s="66">
        <f t="shared" si="4"/>
        <v>-27.311936777807034</v>
      </c>
      <c r="H253">
        <v>392.978238903043</v>
      </c>
      <c r="I253">
        <v>484.762614848282</v>
      </c>
      <c r="J253">
        <f t="shared" si="3"/>
        <v>391.65088018178966</v>
      </c>
    </row>
    <row r="254" spans="2:10" ht="12">
      <c r="B254">
        <v>12</v>
      </c>
      <c r="C254">
        <v>207</v>
      </c>
      <c r="D254">
        <v>777</v>
      </c>
      <c r="E254" s="66">
        <v>274.680438353653</v>
      </c>
      <c r="F254" s="66">
        <v>290.945920729292</v>
      </c>
      <c r="G254" s="66">
        <f t="shared" si="4"/>
        <v>-22.672048982793967</v>
      </c>
      <c r="H254">
        <v>970.918303631836</v>
      </c>
      <c r="I254">
        <v>470.799144702863</v>
      </c>
      <c r="J254">
        <f t="shared" si="3"/>
        <v>362.0061850255137</v>
      </c>
    </row>
    <row r="255" spans="1:10" ht="12">
      <c r="A255">
        <v>2009</v>
      </c>
      <c r="B255">
        <v>1</v>
      </c>
      <c r="C255">
        <v>211</v>
      </c>
      <c r="D255">
        <v>231</v>
      </c>
      <c r="E255" s="66">
        <v>262.595911971468</v>
      </c>
      <c r="F255" s="66">
        <v>277.161929267128</v>
      </c>
      <c r="G255" s="66">
        <f t="shared" si="4"/>
        <v>-13.78399146216401</v>
      </c>
      <c r="H255">
        <v>266.592738213401</v>
      </c>
      <c r="I255">
        <v>456.288747672981</v>
      </c>
      <c r="J255">
        <f t="shared" si="3"/>
        <v>335.4251255969142</v>
      </c>
    </row>
    <row r="256" spans="2:10" ht="12">
      <c r="B256">
        <v>2</v>
      </c>
      <c r="C256">
        <v>259</v>
      </c>
      <c r="D256">
        <v>261</v>
      </c>
      <c r="E256" s="66">
        <v>277.836162979733</v>
      </c>
      <c r="F256" s="66">
        <v>274.890583203525</v>
      </c>
      <c r="G256" s="66">
        <f t="shared" si="4"/>
        <v>-2.271346063603005</v>
      </c>
      <c r="H256">
        <v>301.434593724946</v>
      </c>
      <c r="I256">
        <v>442.254893381346</v>
      </c>
      <c r="J256">
        <f t="shared" si="3"/>
        <v>290.0048406674588</v>
      </c>
    </row>
    <row r="257" spans="2:10" ht="12">
      <c r="B257">
        <v>3</v>
      </c>
      <c r="C257">
        <v>345</v>
      </c>
      <c r="D257">
        <v>449</v>
      </c>
      <c r="E257" s="66">
        <v>292.63344907063</v>
      </c>
      <c r="F257" s="66">
        <v>284.296088768511</v>
      </c>
      <c r="G257" s="66">
        <f t="shared" si="4"/>
        <v>9.405505564986015</v>
      </c>
      <c r="H257">
        <v>411.468881967726</v>
      </c>
      <c r="I257">
        <v>430.893549584786</v>
      </c>
      <c r="J257">
        <f t="shared" si="3"/>
        <v>276.43429058837603</v>
      </c>
    </row>
    <row r="258" spans="2:6" ht="12">
      <c r="B258">
        <v>4</v>
      </c>
      <c r="C258">
        <v>341</v>
      </c>
      <c r="D258">
        <v>357</v>
      </c>
      <c r="E258" s="66">
        <v>308.214017894287</v>
      </c>
      <c r="F258" s="66">
        <v>301.966861175381</v>
      </c>
    </row>
    <row r="259" spans="2:6" ht="12">
      <c r="B259">
        <v>5</v>
      </c>
      <c r="C259">
        <v>345</v>
      </c>
      <c r="D259">
        <v>437</v>
      </c>
      <c r="E259" s="66">
        <v>289.355964308687</v>
      </c>
      <c r="F259" s="66">
        <v>321.596172485725</v>
      </c>
    </row>
    <row r="260" spans="2:6" ht="12">
      <c r="B260">
        <v>6</v>
      </c>
      <c r="C260">
        <v>418</v>
      </c>
      <c r="D260">
        <v>420</v>
      </c>
      <c r="E260" s="66">
        <v>363.307334130263</v>
      </c>
      <c r="F260" s="66">
        <v>338.113298501189</v>
      </c>
    </row>
    <row r="261" spans="2:6" ht="12">
      <c r="B261">
        <v>7</v>
      </c>
      <c r="C261">
        <v>427</v>
      </c>
      <c r="D261">
        <v>453</v>
      </c>
      <c r="E261" s="66">
        <v>359.563681588805</v>
      </c>
      <c r="F261" s="66">
        <v>350.438978211143</v>
      </c>
    </row>
    <row r="262" spans="2:6" ht="12">
      <c r="B262">
        <v>8</v>
      </c>
      <c r="C262">
        <v>447</v>
      </c>
      <c r="D262">
        <v>466</v>
      </c>
      <c r="E262" s="66">
        <v>380.953810331727</v>
      </c>
      <c r="F262" s="66">
        <v>359.596935014139</v>
      </c>
    </row>
    <row r="263" spans="2:6" ht="12">
      <c r="B263">
        <v>9</v>
      </c>
      <c r="C263">
        <v>291</v>
      </c>
      <c r="D263">
        <v>327</v>
      </c>
      <c r="E263" s="66">
        <v>342.710072872331</v>
      </c>
      <c r="F263" s="66">
        <v>367.316134186091</v>
      </c>
    </row>
    <row r="264" spans="2:6" ht="12">
      <c r="B264">
        <v>10</v>
      </c>
      <c r="C264">
        <v>322</v>
      </c>
      <c r="D264">
        <v>528</v>
      </c>
      <c r="E264" s="66">
        <v>358.683436120316</v>
      </c>
      <c r="F264" s="66">
        <v>374.886845006987</v>
      </c>
    </row>
    <row r="265" spans="2:6" ht="12">
      <c r="B265">
        <v>11</v>
      </c>
      <c r="C265">
        <v>299</v>
      </c>
      <c r="D265">
        <v>312</v>
      </c>
      <c r="E265" s="66">
        <v>386.694431261227</v>
      </c>
      <c r="F265" s="66">
        <v>383.136655252254</v>
      </c>
    </row>
    <row r="266" spans="2:6" ht="12">
      <c r="B266">
        <v>12</v>
      </c>
      <c r="C266">
        <v>307</v>
      </c>
      <c r="D266">
        <v>328</v>
      </c>
      <c r="E266" s="66">
        <v>410.597417590852</v>
      </c>
      <c r="F266" s="66">
        <v>388.316552686521</v>
      </c>
    </row>
    <row r="267" ht="12">
      <c r="C267">
        <v>349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Sally Govan</cp:lastModifiedBy>
  <cp:lastPrinted>2009-08-17T19:34:50Z</cp:lastPrinted>
  <dcterms:created xsi:type="dcterms:W3CDTF">2005-07-27T15:37:23Z</dcterms:created>
  <dcterms:modified xsi:type="dcterms:W3CDTF">2010-03-11T22:15:59Z</dcterms:modified>
  <cp:category/>
  <cp:version/>
  <cp:contentType/>
  <cp:contentStatus/>
</cp:coreProperties>
</file>